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shimizu\Desktop\"/>
    </mc:Choice>
  </mc:AlternateContent>
  <xr:revisionPtr revIDLastSave="0" documentId="13_ncr:1_{E73FFB30-E28A-4AD1-AE6F-1F4D07524FFC}" xr6:coauthVersionLast="47" xr6:coauthVersionMax="47" xr10:uidLastSave="{00000000-0000-0000-0000-000000000000}"/>
  <bookViews>
    <workbookView xWindow="-120" yWindow="-120" windowWidth="29040" windowHeight="15720" xr2:uid="{9DD183E3-0C9D-47DB-9272-54A0978A7E8C}"/>
  </bookViews>
  <sheets>
    <sheet name="PC入力" sheetId="4" r:id="rId1"/>
    <sheet name="入力チェック" sheetId="7" state="hidden" r:id="rId2"/>
    <sheet name="決裁欄" sheetId="6" state="hidden" r:id="rId3"/>
    <sheet name="改定履歴"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7" l="1"/>
  <c r="J33" i="7" s="1"/>
  <c r="L55" i="4"/>
  <c r="C27" i="7" l="1"/>
  <c r="C26" i="7"/>
  <c r="C29" i="7" l="1"/>
  <c r="C28" i="7"/>
  <c r="E29" i="7" s="1"/>
  <c r="C23" i="7"/>
  <c r="E23" i="7" s="1"/>
  <c r="F23" i="7" s="1"/>
  <c r="C24" i="7"/>
  <c r="B39" i="4"/>
  <c r="J25" i="7"/>
  <c r="L25" i="7" s="1"/>
  <c r="J24" i="7"/>
  <c r="L24" i="7" s="1"/>
  <c r="J30" i="7"/>
  <c r="L30" i="7" s="1"/>
  <c r="J29" i="7"/>
  <c r="J22" i="7"/>
  <c r="L22" i="7" s="1"/>
  <c r="J21" i="7"/>
  <c r="L21" i="7" s="1"/>
  <c r="M21" i="7" s="1"/>
  <c r="J20" i="7"/>
  <c r="L20" i="7" s="1"/>
  <c r="M20" i="7" s="1"/>
  <c r="J19" i="7"/>
  <c r="L19" i="7" s="1"/>
  <c r="M19" i="7" s="1"/>
  <c r="J18" i="7"/>
  <c r="L18" i="7" s="1"/>
  <c r="M18" i="7" s="1"/>
  <c r="J17" i="7"/>
  <c r="L17" i="7" s="1"/>
  <c r="M17" i="7" s="1"/>
  <c r="J16" i="7"/>
  <c r="L16" i="7" s="1"/>
  <c r="M16" i="7" s="1"/>
  <c r="J12" i="7"/>
  <c r="L12" i="7" s="1"/>
  <c r="M12" i="7" s="1"/>
  <c r="J9" i="7"/>
  <c r="L9" i="7" s="1"/>
  <c r="M9" i="7" s="1"/>
  <c r="J15" i="7"/>
  <c r="L15" i="7" s="1"/>
  <c r="M15" i="7" s="1"/>
  <c r="J14" i="7"/>
  <c r="L14" i="7" s="1"/>
  <c r="M14" i="7" s="1"/>
  <c r="J13" i="7"/>
  <c r="L13" i="7" s="1"/>
  <c r="M13" i="7" s="1"/>
  <c r="J10" i="7"/>
  <c r="L10" i="7" s="1"/>
  <c r="M10" i="7" s="1"/>
  <c r="J8" i="7"/>
  <c r="L8" i="7" s="1"/>
  <c r="M8" i="7" s="1"/>
  <c r="J7" i="7"/>
  <c r="L7" i="7" s="1"/>
  <c r="M7" i="7" s="1"/>
  <c r="J6" i="7"/>
  <c r="L6" i="7" s="1"/>
  <c r="M6" i="7" s="1"/>
  <c r="J5" i="7"/>
  <c r="L5" i="7" s="1"/>
  <c r="M5" i="7" s="1"/>
  <c r="J4" i="7"/>
  <c r="L4" i="7" s="1"/>
  <c r="M4" i="7" s="1"/>
  <c r="J3" i="7"/>
  <c r="L3" i="7" s="1"/>
  <c r="M3" i="7" s="1"/>
  <c r="C19" i="7"/>
  <c r="E19" i="7" s="1"/>
  <c r="F19" i="7" s="1"/>
  <c r="C16" i="7"/>
  <c r="E16" i="7" s="1"/>
  <c r="F16" i="7" s="1"/>
  <c r="C17" i="7"/>
  <c r="E17" i="7" s="1"/>
  <c r="F17" i="7" s="1"/>
  <c r="C18" i="7"/>
  <c r="E18" i="7" s="1"/>
  <c r="F18" i="7" s="1"/>
  <c r="C13" i="7"/>
  <c r="E13" i="7" s="1"/>
  <c r="F13" i="7" s="1"/>
  <c r="C14" i="7"/>
  <c r="E14" i="7" s="1"/>
  <c r="F14" i="7" s="1"/>
  <c r="C15" i="7"/>
  <c r="E15" i="7" s="1"/>
  <c r="F15" i="7" s="1"/>
  <c r="C9" i="7"/>
  <c r="E9" i="7" s="1"/>
  <c r="F9" i="7" s="1"/>
  <c r="C10" i="7"/>
  <c r="E10" i="7" s="1"/>
  <c r="F10" i="7" s="1"/>
  <c r="C11" i="7"/>
  <c r="E11" i="7" s="1"/>
  <c r="F11" i="7" s="1"/>
  <c r="C12" i="7"/>
  <c r="E12" i="7" s="1"/>
  <c r="F12" i="7" s="1"/>
  <c r="C8" i="7"/>
  <c r="E8" i="7" s="1"/>
  <c r="F8" i="7" s="1"/>
  <c r="C6" i="7"/>
  <c r="E6" i="7" s="1"/>
  <c r="F6" i="7" s="1"/>
  <c r="C7" i="7"/>
  <c r="E7" i="7" s="1"/>
  <c r="F7" i="7" s="1"/>
  <c r="C5" i="7"/>
  <c r="E5" i="7" s="1"/>
  <c r="F5" i="7" s="1"/>
  <c r="C4" i="7"/>
  <c r="E4" i="7" s="1"/>
  <c r="F4" i="7" s="1"/>
  <c r="C3" i="7"/>
  <c r="E3" i="7" s="1"/>
  <c r="F3" i="7" s="1"/>
  <c r="AG16" i="4"/>
  <c r="AG17" i="4" s="1"/>
  <c r="B5" i="3"/>
  <c r="B24" i="3"/>
  <c r="B23" i="3"/>
  <c r="B22" i="3"/>
  <c r="B21" i="3"/>
  <c r="B20" i="3"/>
  <c r="B19" i="3"/>
  <c r="B18" i="3"/>
  <c r="B17" i="3"/>
  <c r="B16" i="3"/>
  <c r="B15" i="3"/>
  <c r="B14" i="3"/>
  <c r="B13" i="3"/>
  <c r="B12" i="3"/>
  <c r="B11" i="3"/>
  <c r="B10" i="3"/>
  <c r="B9" i="3"/>
  <c r="B8" i="3"/>
  <c r="B7" i="3"/>
  <c r="B6" i="3"/>
  <c r="J32" i="7" l="1"/>
  <c r="L26" i="7"/>
  <c r="M24" i="7"/>
  <c r="L29" i="7"/>
  <c r="M29" i="7" s="1"/>
  <c r="J31" i="7"/>
  <c r="M25" i="7"/>
  <c r="F29" i="7"/>
  <c r="E30" i="7"/>
  <c r="C25" i="7"/>
  <c r="E25" i="7" s="1"/>
  <c r="H65" i="4" s="1"/>
  <c r="E24" i="7"/>
  <c r="J11" i="7"/>
  <c r="L11" i="7" s="1"/>
  <c r="H63" i="4"/>
  <c r="M30" i="7"/>
  <c r="L32" i="7" l="1"/>
  <c r="M32" i="7" s="1"/>
  <c r="M26" i="7"/>
  <c r="L31" i="7"/>
  <c r="H66" i="4"/>
  <c r="F30" i="7"/>
  <c r="M11" i="7"/>
  <c r="H64" i="4"/>
  <c r="F24" i="7"/>
  <c r="L33" i="7" l="1"/>
  <c r="L27" i="7" s="1"/>
  <c r="M31" i="7"/>
  <c r="F25" i="7"/>
  <c r="M33" i="7" l="1"/>
  <c r="H67" i="4"/>
  <c r="M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熊倉　元</author>
  </authors>
  <commentList>
    <comment ref="Z2" authorId="0" shapeId="0" xr:uid="{98CBAAE8-82B8-4D59-B604-88F1D26601B6}">
      <text>
        <r>
          <rPr>
            <b/>
            <sz val="12"/>
            <color indexed="81"/>
            <rFont val="Meiryo UI"/>
            <family val="3"/>
            <charset val="128"/>
          </rPr>
          <t>記入日（y/m/d 形式で入力してください）</t>
        </r>
        <r>
          <rPr>
            <sz val="12"/>
            <color indexed="81"/>
            <rFont val="Meiryo UI"/>
            <family val="3"/>
            <charset val="128"/>
          </rPr>
          <t xml:space="preserve">
　例．
　　「12/31」と入力すると、
　　「西暦(和暦)年m月d日」 と表示されます</t>
        </r>
      </text>
    </comment>
    <comment ref="C3" authorId="0" shapeId="0" xr:uid="{070773EA-6197-42AB-A5D9-4FDC651C4C9D}">
      <text>
        <r>
          <rPr>
            <b/>
            <sz val="12"/>
            <color indexed="81"/>
            <rFont val="Meiryo UI"/>
            <family val="3"/>
            <charset val="128"/>
          </rPr>
          <t>会社名</t>
        </r>
        <r>
          <rPr>
            <sz val="12"/>
            <color indexed="81"/>
            <rFont val="Meiryo UI"/>
            <family val="3"/>
            <charset val="128"/>
          </rPr>
          <t xml:space="preserve">
法人格もふくめて正式名称を記入してください
例．
　○○　株式会社　有限会社　○○
　○○　合同会社　合資会社　○○</t>
        </r>
      </text>
    </comment>
    <comment ref="U3" authorId="0" shapeId="0" xr:uid="{2DA3B285-23A6-41E6-BCCF-73A65D1E4A7B}">
      <text>
        <r>
          <rPr>
            <b/>
            <sz val="12"/>
            <color indexed="81"/>
            <rFont val="Meiryo UI"/>
            <family val="3"/>
            <charset val="128"/>
          </rPr>
          <t>役職／代表者</t>
        </r>
        <r>
          <rPr>
            <sz val="12"/>
            <color indexed="81"/>
            <rFont val="Meiryo UI"/>
            <family val="3"/>
            <charset val="128"/>
          </rPr>
          <t xml:space="preserve">
代表者の役職を記入してください
例．代表取締役社長</t>
        </r>
      </text>
    </comment>
    <comment ref="C4" authorId="0" shapeId="0" xr:uid="{09929AF7-D6E3-401C-9470-B26B7A595AF6}">
      <text>
        <r>
          <rPr>
            <b/>
            <sz val="12"/>
            <color indexed="81"/>
            <rFont val="Meiryo UI"/>
            <family val="3"/>
            <charset val="128"/>
          </rPr>
          <t>ヨミガナ</t>
        </r>
        <r>
          <rPr>
            <sz val="12"/>
            <color indexed="81"/>
            <rFont val="Meiryo UI"/>
            <family val="3"/>
            <charset val="128"/>
          </rPr>
          <t xml:space="preserve">
法人格もふくめてセイシキメイショウを記入してください
例．
　○○　カブシキガイシャ　ユウゲンガイシャ　○○
　○○　ゴウシガイシャ　ゴウメイガイシャ　○○</t>
        </r>
      </text>
    </comment>
    <comment ref="U4" authorId="0" shapeId="0" xr:uid="{0682FF8B-57AA-47BC-8DD8-042AA306CB12}">
      <text>
        <r>
          <rPr>
            <b/>
            <sz val="12"/>
            <color indexed="81"/>
            <rFont val="Meiryo UI"/>
            <family val="3"/>
            <charset val="128"/>
          </rPr>
          <t>氏名／代表者</t>
        </r>
        <r>
          <rPr>
            <sz val="12"/>
            <color indexed="81"/>
            <rFont val="Meiryo UI"/>
            <family val="3"/>
            <charset val="128"/>
          </rPr>
          <t xml:space="preserve">
代表者の氏名を正しく記入してください</t>
        </r>
      </text>
    </comment>
    <comment ref="D5" authorId="0" shapeId="0" xr:uid="{3C03CC9F-206B-4BEB-9741-329230E366E9}">
      <text>
        <r>
          <rPr>
            <b/>
            <sz val="12"/>
            <color indexed="81"/>
            <rFont val="Meiryo UI"/>
            <family val="3"/>
            <charset val="128"/>
          </rPr>
          <t>〒（郵便番号）</t>
        </r>
        <r>
          <rPr>
            <sz val="12"/>
            <color indexed="81"/>
            <rFont val="Meiryo UI"/>
            <family val="3"/>
            <charset val="128"/>
          </rPr>
          <t xml:space="preserve">
「－」（ハイフン）なしで 8桁 記入してください
（ハイフンは自動で付されます）</t>
        </r>
      </text>
    </comment>
    <comment ref="U5" authorId="0" shapeId="0" xr:uid="{37E7E331-1E2D-4357-992A-A613A12227EB}">
      <text>
        <r>
          <rPr>
            <b/>
            <sz val="12"/>
            <color indexed="81"/>
            <rFont val="Meiryo UI"/>
            <family val="3"/>
            <charset val="128"/>
          </rPr>
          <t>ヨミガナ／代表者</t>
        </r>
        <r>
          <rPr>
            <sz val="12"/>
            <color indexed="81"/>
            <rFont val="Meiryo UI"/>
            <family val="3"/>
            <charset val="128"/>
          </rPr>
          <t xml:space="preserve">
代表者のシメイを正しく記入してください</t>
        </r>
      </text>
    </comment>
    <comment ref="D6" authorId="0" shapeId="0" xr:uid="{0DDC4D59-9B65-43D6-94F4-6F5794000400}">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U6" authorId="0" shapeId="0" xr:uid="{105E105A-E6CD-44E2-8D64-888646EF32FF}">
      <text>
        <r>
          <rPr>
            <b/>
            <sz val="12"/>
            <color indexed="81"/>
            <rFont val="Meiryo UI"/>
            <family val="3"/>
            <charset val="128"/>
          </rPr>
          <t>金融機関名／振込先金融機関</t>
        </r>
        <r>
          <rPr>
            <sz val="12"/>
            <color indexed="81"/>
            <rFont val="Meiryo UI"/>
            <family val="3"/>
            <charset val="128"/>
          </rPr>
          <t xml:space="preserve">
取引代金のお振込み先となる金融機関名を記入してください
例．○○銀行　○○信用金庫　○○信用組合
</t>
        </r>
        <r>
          <rPr>
            <sz val="12"/>
            <color indexed="12"/>
            <rFont val="Meiryo UI"/>
            <family val="3"/>
            <charset val="128"/>
          </rPr>
          <t>＊原則として代金のお支払は、
　普通銀行、中小企業金融専門機関の
　ご指定口座以外へのお振込みは受付いたしません</t>
        </r>
      </text>
    </comment>
    <comment ref="D7" authorId="0" shapeId="0" xr:uid="{D288B188-DC38-4665-839E-09463AD25125}">
      <text>
        <r>
          <rPr>
            <b/>
            <sz val="12"/>
            <color indexed="81"/>
            <rFont val="Meiryo UI"/>
            <family val="3"/>
            <charset val="128"/>
          </rPr>
          <t>建物名</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U7" authorId="0" shapeId="0" xr:uid="{DC49E8B6-480E-4DCC-AEC1-9D4B8A87DA99}">
      <text>
        <r>
          <rPr>
            <b/>
            <sz val="12"/>
            <color indexed="81"/>
            <rFont val="Meiryo UI"/>
            <family val="3"/>
            <charset val="128"/>
          </rPr>
          <t>支店名／主要取引金融機関</t>
        </r>
        <r>
          <rPr>
            <sz val="12"/>
            <color indexed="81"/>
            <rFont val="Meiryo UI"/>
            <family val="3"/>
            <charset val="128"/>
          </rPr>
          <t xml:space="preserve">
支店名（出張所名）を記入してください
例．○○支店　○○出張所</t>
        </r>
      </text>
    </comment>
    <comment ref="D8" authorId="0" shapeId="0" xr:uid="{E47392C5-67CA-41A9-9E3F-F183C64FF4C6}">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M8" authorId="0" shapeId="0" xr:uid="{B0BE15A5-F93A-4DEC-ADDB-DF3E07AD2D2E}">
      <text>
        <r>
          <rPr>
            <b/>
            <sz val="12"/>
            <color indexed="81"/>
            <rFont val="Meiryo UI"/>
            <family val="3"/>
            <charset val="128"/>
          </rPr>
          <t>FAX（ファクシミリ番号）</t>
        </r>
        <r>
          <rPr>
            <sz val="12"/>
            <color indexed="81"/>
            <rFont val="Meiryo UI"/>
            <family val="3"/>
            <charset val="128"/>
          </rPr>
          <t xml:space="preserve">
「市外局番」、「市内局番」、「番号」を
「－」（ハイフン）でむすび正しく記入してください
例．XXX (市外局番)－YYY (市内局番) -ZZZZ (番号)
</t>
        </r>
        <r>
          <rPr>
            <sz val="12"/>
            <color indexed="12"/>
            <rFont val="Meiryo UI"/>
            <family val="3"/>
            <charset val="128"/>
          </rPr>
          <t>＊FAXがなければ 「0」 (ゼロ) を記入してエラー回避してください</t>
        </r>
      </text>
    </comment>
    <comment ref="U8" authorId="0" shapeId="0" xr:uid="{DA0DFA35-FDA9-4252-99F2-F86BE10B2C3B}">
      <text>
        <r>
          <rPr>
            <b/>
            <sz val="12"/>
            <color indexed="81"/>
            <rFont val="Meiryo UI"/>
            <family val="3"/>
            <charset val="128"/>
          </rPr>
          <t>預金種別／主要取引金融機関</t>
        </r>
        <r>
          <rPr>
            <sz val="12"/>
            <color indexed="81"/>
            <rFont val="Meiryo UI"/>
            <family val="3"/>
            <charset val="128"/>
          </rPr>
          <t xml:space="preserve">
お振込みご指定口座の預金種別を
プルダウンリストより選択してください</t>
        </r>
      </text>
    </comment>
    <comment ref="D9" authorId="0" shapeId="0" xr:uid="{84FD506D-3333-4E9C-9E10-EDD9BD01FB21}">
      <text>
        <r>
          <rPr>
            <b/>
            <sz val="12"/>
            <color indexed="81"/>
            <rFont val="Meiryo UI"/>
            <family val="3"/>
            <charset val="128"/>
          </rPr>
          <t>資本金（円）</t>
        </r>
        <r>
          <rPr>
            <sz val="12"/>
            <color indexed="81"/>
            <rFont val="Meiryo UI"/>
            <family val="3"/>
            <charset val="128"/>
          </rPr>
          <t xml:space="preserve">
円単位で入力
例．資本金 1億円の場合
　「100000000」 と数字だけ入力
　　→ 桁区切りカンマ、円が表示されます</t>
        </r>
      </text>
    </comment>
    <comment ref="M9" authorId="0" shapeId="0" xr:uid="{92224093-E70E-4E36-BFE7-6F437538D4F6}">
      <text>
        <r>
          <rPr>
            <b/>
            <sz val="12"/>
            <color indexed="81"/>
            <rFont val="Meiryo UI"/>
            <family val="3"/>
            <charset val="128"/>
          </rPr>
          <t>従業員数（人）</t>
        </r>
        <r>
          <rPr>
            <sz val="12"/>
            <color indexed="81"/>
            <rFont val="Meiryo UI"/>
            <family val="3"/>
            <charset val="128"/>
          </rPr>
          <t xml:space="preserve">
当該 登録票記入日 時点での従業員数を入力してください
　・「常時使用する従業員数」を基準としてください
　・雇用形態に関わらず①②を同時に満たす方々をカウントしてください
　　①雇用主が賃金支払義務を負っている
　　②指揮命令している従業員</t>
        </r>
      </text>
    </comment>
    <comment ref="U9" authorId="0" shapeId="0" xr:uid="{078E53EF-1FAD-4921-827E-8D6446A092F5}">
      <text>
        <r>
          <rPr>
            <b/>
            <sz val="12"/>
            <color indexed="81"/>
            <rFont val="Meiryo UI"/>
            <family val="3"/>
            <charset val="128"/>
          </rPr>
          <t>口座番号／主要取引金融機関</t>
        </r>
        <r>
          <rPr>
            <sz val="12"/>
            <color indexed="81"/>
            <rFont val="Meiryo UI"/>
            <family val="3"/>
            <charset val="128"/>
          </rPr>
          <t xml:space="preserve">
口座番号は7桁の記入をお願いいたします
</t>
        </r>
        <r>
          <rPr>
            <sz val="12"/>
            <color indexed="12"/>
            <rFont val="Meiryo UI"/>
            <family val="3"/>
            <charset val="128"/>
          </rPr>
          <t>＊ご利用の金融機関の口座番号が</t>
        </r>
        <r>
          <rPr>
            <sz val="12"/>
            <color indexed="81"/>
            <rFont val="Meiryo UI"/>
            <family val="3"/>
            <charset val="128"/>
          </rPr>
          <t xml:space="preserve">
　</t>
        </r>
        <r>
          <rPr>
            <sz val="12"/>
            <color indexed="10"/>
            <rFont val="Meiryo UI"/>
            <family val="3"/>
            <charset val="128"/>
          </rPr>
          <t>6桁以下である場合は、はじめに 「0」(ゼロ) をつけてください</t>
        </r>
        <r>
          <rPr>
            <sz val="12"/>
            <color indexed="81"/>
            <rFont val="Meiryo UI"/>
            <family val="3"/>
            <charset val="128"/>
          </rPr>
          <t xml:space="preserve">
例．
　123456の場合→ 「0123456」 と入力
　12345の場合→ 「0012345」 と入力</t>
        </r>
      </text>
    </comment>
    <comment ref="D10" authorId="0" shapeId="0" xr:uid="{7ECFBBF1-77B0-4271-A853-DA1EE8F23A84}">
      <text>
        <r>
          <rPr>
            <b/>
            <sz val="12"/>
            <color indexed="81"/>
            <rFont val="Meiryo UI"/>
            <family val="3"/>
            <charset val="128"/>
          </rPr>
          <t>〒（郵便番号）</t>
        </r>
        <r>
          <rPr>
            <sz val="12"/>
            <color indexed="81"/>
            <rFont val="Meiryo UI"/>
            <family val="3"/>
            <charset val="128"/>
          </rPr>
          <t xml:space="preserve">
「－」（ハイフン）なしで 8桁 記入してください
（ハイフンは自動で付されます）</t>
        </r>
      </text>
    </comment>
    <comment ref="U10" authorId="0" shapeId="0" xr:uid="{F30A9E2E-40A5-4795-91E2-5EB3569A0FFA}">
      <text>
        <r>
          <rPr>
            <b/>
            <sz val="12"/>
            <color indexed="81"/>
            <rFont val="Meiryo UI"/>
            <family val="3"/>
            <charset val="128"/>
          </rPr>
          <t>コウザメイギ／主要取引金融機関</t>
        </r>
        <r>
          <rPr>
            <sz val="12"/>
            <color indexed="81"/>
            <rFont val="Meiryo UI"/>
            <family val="3"/>
            <charset val="128"/>
          </rPr>
          <t xml:space="preserve">
コウザメイギを 全角カタカナ で正確にご記入ください
</t>
        </r>
        <r>
          <rPr>
            <sz val="12"/>
            <color indexed="12"/>
            <rFont val="Meiryo UI"/>
            <family val="3"/>
            <charset val="128"/>
          </rPr>
          <t>＊濁点や半濁点の記載間違いにご注意ください</t>
        </r>
      </text>
    </comment>
    <comment ref="D11" authorId="0" shapeId="0" xr:uid="{C787627E-ECDE-47F5-89DA-9A5420D07061}">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U11" authorId="0" shapeId="0" xr:uid="{54C7C94C-E20C-4110-BD06-305D1F3373CC}">
      <text>
        <r>
          <rPr>
            <b/>
            <sz val="12"/>
            <color indexed="81"/>
            <rFont val="Meiryo UI"/>
            <family val="3"/>
            <charset val="128"/>
          </rPr>
          <t>利用者番号</t>
        </r>
        <r>
          <rPr>
            <sz val="12"/>
            <color indexed="81"/>
            <rFont val="Meiryo UI"/>
            <family val="3"/>
            <charset val="128"/>
          </rPr>
          <t xml:space="preserve">
でんさいネット利用者番号を記入してください
（英字の「I」「O」「Z」を除く 9桁 の番号です）
</t>
        </r>
        <r>
          <rPr>
            <sz val="12"/>
            <color indexed="12"/>
            <rFont val="Meiryo UI"/>
            <family val="3"/>
            <charset val="128"/>
          </rPr>
          <t>＊英大文字の入力はShiftボタンを押しながらおこなってください</t>
        </r>
      </text>
    </comment>
    <comment ref="D12" authorId="0" shapeId="0" xr:uid="{FBE338B6-2A17-47C4-90F2-6CAB33EB8F65}">
      <text>
        <r>
          <rPr>
            <b/>
            <sz val="12"/>
            <color indexed="81"/>
            <rFont val="Meiryo UI"/>
            <family val="3"/>
            <charset val="128"/>
          </rPr>
          <t>建物名</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U12" authorId="0" shapeId="0" xr:uid="{ED3AA2B8-919F-4E26-A31E-988487DE3DE9}">
      <text>
        <r>
          <rPr>
            <b/>
            <sz val="12"/>
            <color indexed="81"/>
            <rFont val="Meiryo UI"/>
            <family val="3"/>
            <charset val="128"/>
          </rPr>
          <t>金融機関名／主要取引金融機関</t>
        </r>
        <r>
          <rPr>
            <sz val="12"/>
            <color indexed="81"/>
            <rFont val="Meiryo UI"/>
            <family val="3"/>
            <charset val="128"/>
          </rPr>
          <t xml:space="preserve">
取引代金のお振込み先となる金融機関名を記入してください
例．○○銀行　○○信用金庫　○○信用組合
</t>
        </r>
        <r>
          <rPr>
            <sz val="12"/>
            <color indexed="12"/>
            <rFont val="Meiryo UI"/>
            <family val="3"/>
            <charset val="128"/>
          </rPr>
          <t>＊原則として代金のお支払は、
　普通銀行、中小企業金融専門機関の
　ご指定口座以外へのお振込みは受付いたしません</t>
        </r>
      </text>
    </comment>
    <comment ref="D13" authorId="0" shapeId="0" xr:uid="{A2237385-9994-4AB9-BE7E-DD91FF7BCE41}">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M13" authorId="0" shapeId="0" xr:uid="{409648A7-B209-4DB6-8274-F969FAE2E2A9}">
      <text>
        <r>
          <rPr>
            <b/>
            <sz val="12"/>
            <color indexed="81"/>
            <rFont val="Meiryo UI"/>
            <family val="3"/>
            <charset val="128"/>
          </rPr>
          <t>FAX（ファクシミリ番号）</t>
        </r>
        <r>
          <rPr>
            <sz val="12"/>
            <color indexed="81"/>
            <rFont val="Meiryo UI"/>
            <family val="3"/>
            <charset val="128"/>
          </rPr>
          <t xml:space="preserve">
「市外局番」、「市内局番」、「番号」を
「－」（ハイフン）でむすび正しく記入してください
例．XXX (市外局番)－YYY (市内局番) -ZZZZ (番号)
</t>
        </r>
        <r>
          <rPr>
            <sz val="12"/>
            <color indexed="12"/>
            <rFont val="Meiryo UI"/>
            <family val="3"/>
            <charset val="128"/>
          </rPr>
          <t>＊FAXがなければ 「0」 (ゼロ) を記入してエラー回避してください</t>
        </r>
      </text>
    </comment>
    <comment ref="U13" authorId="0" shapeId="0" xr:uid="{CE505BA8-4667-4963-9DE7-B0090224EF1F}">
      <text>
        <r>
          <rPr>
            <b/>
            <sz val="12"/>
            <color indexed="81"/>
            <rFont val="Meiryo UI"/>
            <family val="3"/>
            <charset val="128"/>
          </rPr>
          <t>支店名／主要取引金融機関</t>
        </r>
        <r>
          <rPr>
            <sz val="12"/>
            <color indexed="81"/>
            <rFont val="Meiryo UI"/>
            <family val="3"/>
            <charset val="128"/>
          </rPr>
          <t xml:space="preserve">
支店名（出張所名）を記入してください
例．○○支店　○○出張所</t>
        </r>
      </text>
    </comment>
    <comment ref="U14" authorId="0" shapeId="0" xr:uid="{6D44FD9D-6208-49EC-BB7B-59D84790D6A6}">
      <text>
        <r>
          <rPr>
            <b/>
            <sz val="12"/>
            <color indexed="81"/>
            <rFont val="Meiryo UI"/>
            <family val="3"/>
            <charset val="128"/>
          </rPr>
          <t>預金種別／主要取引金融機関</t>
        </r>
        <r>
          <rPr>
            <sz val="12"/>
            <color indexed="81"/>
            <rFont val="Meiryo UI"/>
            <family val="3"/>
            <charset val="128"/>
          </rPr>
          <t xml:space="preserve">
お振込みご指定口座の預金種別を
プルダウンリストより選択してください</t>
        </r>
      </text>
    </comment>
    <comment ref="U15" authorId="0" shapeId="0" xr:uid="{BD3935D8-FA19-4D0E-8605-D9A9B42693C5}">
      <text>
        <r>
          <rPr>
            <b/>
            <sz val="12"/>
            <color indexed="81"/>
            <rFont val="Meiryo UI"/>
            <family val="3"/>
            <charset val="128"/>
          </rPr>
          <t>口座番号／主要取引金融機関</t>
        </r>
        <r>
          <rPr>
            <sz val="12"/>
            <color indexed="81"/>
            <rFont val="Meiryo UI"/>
            <family val="3"/>
            <charset val="128"/>
          </rPr>
          <t xml:space="preserve">
口座番号は7桁の記入をお願いいたします
</t>
        </r>
        <r>
          <rPr>
            <sz val="12"/>
            <color indexed="12"/>
            <rFont val="Meiryo UI"/>
            <family val="3"/>
            <charset val="128"/>
          </rPr>
          <t>＊ご利用の金融機関の口座番号が</t>
        </r>
        <r>
          <rPr>
            <sz val="12"/>
            <color indexed="81"/>
            <rFont val="Meiryo UI"/>
            <family val="3"/>
            <charset val="128"/>
          </rPr>
          <t xml:space="preserve">
　</t>
        </r>
        <r>
          <rPr>
            <sz val="12"/>
            <color indexed="10"/>
            <rFont val="Meiryo UI"/>
            <family val="3"/>
            <charset val="128"/>
          </rPr>
          <t>6桁以下である場合は、はじめに 「0」(ゼロ) をつけてください</t>
        </r>
        <r>
          <rPr>
            <sz val="12"/>
            <color indexed="81"/>
            <rFont val="Meiryo UI"/>
            <family val="3"/>
            <charset val="128"/>
          </rPr>
          <t xml:space="preserve">
例．
　123456の場合→ 「0123456」 と入力
　12345の場合→ 「0012345」 と入力</t>
        </r>
      </text>
    </comment>
    <comment ref="U16" authorId="0" shapeId="0" xr:uid="{7AAA4647-DA75-4D8A-B92B-A8AAEF71A53C}">
      <text>
        <r>
          <rPr>
            <b/>
            <sz val="12"/>
            <color indexed="81"/>
            <rFont val="Meiryo UI"/>
            <family val="3"/>
            <charset val="128"/>
          </rPr>
          <t>コウザメイギ／主要取引金融機関</t>
        </r>
        <r>
          <rPr>
            <sz val="12"/>
            <color indexed="81"/>
            <rFont val="Meiryo UI"/>
            <family val="3"/>
            <charset val="128"/>
          </rPr>
          <t xml:space="preserve">
コウザメイギを 全角カタカナ で正確にご記入ください
</t>
        </r>
        <r>
          <rPr>
            <sz val="12"/>
            <color indexed="12"/>
            <rFont val="Meiryo UI"/>
            <family val="3"/>
            <charset val="128"/>
          </rPr>
          <t>＊濁点や半濁点の記載間違いにご注意ください</t>
        </r>
      </text>
    </comment>
    <comment ref="D17" authorId="0" shapeId="0" xr:uid="{72A2DD0A-E924-45C8-A05D-9AED8185E19A}">
      <text>
        <r>
          <rPr>
            <b/>
            <sz val="12"/>
            <color indexed="81"/>
            <rFont val="Meiryo UI"/>
            <family val="3"/>
            <charset val="128"/>
          </rPr>
          <t>メールアドレス</t>
        </r>
        <r>
          <rPr>
            <sz val="12"/>
            <color indexed="81"/>
            <rFont val="Meiryo UI"/>
            <family val="3"/>
            <charset val="128"/>
          </rPr>
          <t xml:space="preserve">
本登録票に記入いただいた内容にもとづき下記①②を割り当てた
「取引基本条件」 の通知先としても利用させていただきます
　　①支払金種　　②取引先業者コード</t>
        </r>
      </text>
    </comment>
    <comment ref="U18" authorId="0" shapeId="0" xr:uid="{B2984D7C-690D-4E47-B16C-D3055B82ED2F}">
      <text>
        <r>
          <rPr>
            <b/>
            <sz val="12"/>
            <color indexed="81"/>
            <rFont val="Meiryo UI"/>
            <family val="3"/>
            <charset val="128"/>
          </rPr>
          <t xml:space="preserve">〒（郵便番号）
</t>
        </r>
        <r>
          <rPr>
            <sz val="12"/>
            <color indexed="81"/>
            <rFont val="Meiryo UI"/>
            <family val="3"/>
            <charset val="128"/>
          </rPr>
          <t>「－」（ハイフン）なしで 8桁 記入してください
（ハイフンは自動で付されます）</t>
        </r>
      </text>
    </comment>
    <comment ref="U19" authorId="0" shapeId="0" xr:uid="{25FD268B-ADF5-4B45-B6A5-4A466E54547D}">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C20" authorId="0" shapeId="0" xr:uid="{7940AB12-C65A-499B-9E86-CF07972DAFAF}">
      <text>
        <r>
          <rPr>
            <b/>
            <sz val="12"/>
            <color indexed="81"/>
            <rFont val="Meiryo UI"/>
            <family val="3"/>
            <charset val="128"/>
          </rPr>
          <t>取引内容</t>
        </r>
        <r>
          <rPr>
            <sz val="12"/>
            <color indexed="81"/>
            <rFont val="Meiryo UI"/>
            <family val="3"/>
            <charset val="128"/>
          </rPr>
          <t xml:space="preserve">
当該取引内容を具体的に記入ください
　例．
　　工事代、工事材料代、仮設資機材レンタル代
</t>
        </r>
        <r>
          <rPr>
            <sz val="12"/>
            <color indexed="10"/>
            <rFont val="Meiryo UI"/>
            <family val="3"/>
            <charset val="128"/>
          </rPr>
          <t>＊社内規程に照らした支払金種の決定要素となります</t>
        </r>
      </text>
    </comment>
    <comment ref="U20" authorId="0" shapeId="0" xr:uid="{DF680C6E-227C-4D22-8FF9-DCD25E29A4CE}">
      <text>
        <r>
          <rPr>
            <b/>
            <sz val="12"/>
            <color indexed="81"/>
            <rFont val="Meiryo UI"/>
            <family val="3"/>
            <charset val="128"/>
          </rPr>
          <t>住所</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A21" authorId="0" shapeId="0" xr:uid="{BAC85E6D-7E87-48BA-901B-C26647C5C58A}">
      <text>
        <r>
          <rPr>
            <b/>
            <sz val="12"/>
            <color indexed="81"/>
            <rFont val="Meiryo UI"/>
            <family val="3"/>
            <charset val="128"/>
          </rPr>
          <t>通信欄</t>
        </r>
        <r>
          <rPr>
            <sz val="12"/>
            <color indexed="81"/>
            <rFont val="Meiryo UI"/>
            <family val="3"/>
            <charset val="128"/>
          </rPr>
          <t xml:space="preserve">
本票作成にあたり、
弊社担当部署へ伝えたい事項がございましたら記入してください</t>
        </r>
      </text>
    </comment>
    <comment ref="U21" authorId="0" shapeId="0" xr:uid="{C9D04B3D-A9CD-400E-85C7-F71970D9CC5D}">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C24" authorId="0" shapeId="0" xr:uid="{4A40EB60-9970-4295-B433-B0BCE2F67AAC}">
      <text>
        <r>
          <rPr>
            <b/>
            <sz val="12"/>
            <color indexed="81"/>
            <rFont val="Meiryo UI"/>
            <family val="3"/>
            <charset val="128"/>
          </rPr>
          <t>建設業許可</t>
        </r>
        <r>
          <rPr>
            <sz val="12"/>
            <color indexed="81"/>
            <rFont val="Meiryo UI"/>
            <family val="3"/>
            <charset val="128"/>
          </rPr>
          <t xml:space="preserve">
「持っている」「持っていない」の別を
プルダウンリストより選択してください
</t>
        </r>
        <r>
          <rPr>
            <sz val="12"/>
            <color indexed="10"/>
            <rFont val="Meiryo UI"/>
            <family val="3"/>
            <charset val="128"/>
          </rPr>
          <t>＊持っている場合は、
　「許可番号」と「許可業種」を記入してください</t>
        </r>
      </text>
    </comment>
    <comment ref="Q33" authorId="0" shapeId="0" xr:uid="{6391403A-E57D-4713-B63A-6092F74EFA2B}">
      <text>
        <r>
          <rPr>
            <b/>
            <sz val="12"/>
            <color indexed="81"/>
            <rFont val="Meiryo UI"/>
            <family val="3"/>
            <charset val="128"/>
          </rPr>
          <t>適格請求書発行事業者 登録番号（英数字13桁）</t>
        </r>
        <r>
          <rPr>
            <sz val="12"/>
            <color indexed="81"/>
            <rFont val="Meiryo UI"/>
            <family val="3"/>
            <charset val="128"/>
          </rPr>
          <t xml:space="preserve">
所定の手続きにより税務署長の
登録、通知をうけた番号を記入してください</t>
        </r>
      </text>
    </comment>
    <comment ref="O34" authorId="0" shapeId="0" xr:uid="{362AF4F4-2F63-401E-A231-D187A53B5CBA}">
      <text>
        <r>
          <rPr>
            <b/>
            <sz val="12"/>
            <color indexed="81"/>
            <rFont val="Meiryo UI"/>
            <family val="3"/>
            <charset val="128"/>
          </rPr>
          <t>登録番号取得予定月</t>
        </r>
        <r>
          <rPr>
            <sz val="12"/>
            <color indexed="81"/>
            <rFont val="Meiryo UI"/>
            <family val="3"/>
            <charset val="128"/>
          </rPr>
          <t xml:space="preserve">
「適格請求書発行事業者 登録番号」が未取得である場合
登録番号を取得される予定の有無をお答えください
（取得予定年月を記入ください）</t>
        </r>
      </text>
    </comment>
  </commentList>
</comments>
</file>

<file path=xl/sharedStrings.xml><?xml version="1.0" encoding="utf-8"?>
<sst xmlns="http://schemas.openxmlformats.org/spreadsheetml/2006/main" count="224" uniqueCount="174">
  <si>
    <t>管理課</t>
    <rPh sb="0" eb="3">
      <t>カンリカ</t>
    </rPh>
    <phoneticPr fontId="7"/>
  </si>
  <si>
    <t>#</t>
  </si>
  <si>
    <t>改定版</t>
  </si>
  <si>
    <t>改定内容</t>
  </si>
  <si>
    <t>改定日</t>
  </si>
  <si>
    <t>改定者</t>
  </si>
  <si>
    <t>・</t>
    <phoneticPr fontId="2"/>
  </si>
  <si>
    <t>初版</t>
    <rPh sb="0" eb="2">
      <t>ショハン</t>
    </rPh>
    <phoneticPr fontId="10"/>
  </si>
  <si>
    <t>改定履歴／取引業者登録票</t>
    <rPh sb="0" eb="4">
      <t>カイテイリレキ</t>
    </rPh>
    <rPh sb="5" eb="9">
      <t>トリヒキギョウシャ</t>
    </rPh>
    <rPh sb="9" eb="12">
      <t>トウロクヒョウ</t>
    </rPh>
    <phoneticPr fontId="2"/>
  </si>
  <si>
    <t>熊倉</t>
    <rPh sb="0" eb="2">
      <t>クマクラ</t>
    </rPh>
    <phoneticPr fontId="2"/>
  </si>
  <si>
    <t>細野</t>
    <rPh sb="0" eb="2">
      <t>ホソノ</t>
    </rPh>
    <phoneticPr fontId="2"/>
  </si>
  <si>
    <t>取引業者登録票</t>
    <rPh sb="0" eb="4">
      <t>トリヒキギョウシャ</t>
    </rPh>
    <rPh sb="4" eb="7">
      <t>トウロクヒョウ</t>
    </rPh>
    <phoneticPr fontId="2"/>
  </si>
  <si>
    <t>会社名</t>
    <rPh sb="0" eb="3">
      <t>カイシャメイ</t>
    </rPh>
    <phoneticPr fontId="2"/>
  </si>
  <si>
    <t>本社</t>
    <rPh sb="0" eb="2">
      <t>ホンシャ</t>
    </rPh>
    <phoneticPr fontId="2"/>
  </si>
  <si>
    <t>住所</t>
    <rPh sb="0" eb="2">
      <t>ジュウショ</t>
    </rPh>
    <phoneticPr fontId="2"/>
  </si>
  <si>
    <t>TEL</t>
  </si>
  <si>
    <t>TEL</t>
    <phoneticPr fontId="2"/>
  </si>
  <si>
    <t>建物名</t>
    <rPh sb="0" eb="3">
      <t>タテモノメイ</t>
    </rPh>
    <phoneticPr fontId="2"/>
  </si>
  <si>
    <t>取引基本条件通知書</t>
    <rPh sb="0" eb="2">
      <t>トリヒキ</t>
    </rPh>
    <rPh sb="2" eb="6">
      <t>キホンジョウケン</t>
    </rPh>
    <rPh sb="6" eb="8">
      <t>ツウチ</t>
    </rPh>
    <rPh sb="8" eb="9">
      <t>ショ</t>
    </rPh>
    <phoneticPr fontId="2"/>
  </si>
  <si>
    <t>ヨミガナ</t>
  </si>
  <si>
    <t>ヨミガナ</t>
    <phoneticPr fontId="2"/>
  </si>
  <si>
    <t>代表者</t>
    <rPh sb="0" eb="3">
      <t>ダイヒョウシャ</t>
    </rPh>
    <phoneticPr fontId="2"/>
  </si>
  <si>
    <t>役職</t>
    <rPh sb="0" eb="2">
      <t>ヤクショク</t>
    </rPh>
    <phoneticPr fontId="2"/>
  </si>
  <si>
    <t>氏名</t>
    <rPh sb="0" eb="2">
      <t>シメイ</t>
    </rPh>
    <phoneticPr fontId="2"/>
  </si>
  <si>
    <t>FAX</t>
    <phoneticPr fontId="2"/>
  </si>
  <si>
    <t>金融機関名</t>
    <rPh sb="0" eb="5">
      <t>キンユウキカンメイ</t>
    </rPh>
    <phoneticPr fontId="2"/>
  </si>
  <si>
    <t>支店名</t>
    <rPh sb="0" eb="3">
      <t>シテンメイ</t>
    </rPh>
    <phoneticPr fontId="2"/>
  </si>
  <si>
    <t>口座番号</t>
    <rPh sb="0" eb="4">
      <t>コウザバンゴウ</t>
    </rPh>
    <phoneticPr fontId="2"/>
  </si>
  <si>
    <t>コウザメイギ</t>
  </si>
  <si>
    <t>コウザメイギ</t>
    <phoneticPr fontId="2"/>
  </si>
  <si>
    <t>利用者番号</t>
    <rPh sb="0" eb="5">
      <t>リヨウシャバンゴウ</t>
    </rPh>
    <phoneticPr fontId="2"/>
  </si>
  <si>
    <t>支払通知受信希望メールアドレス</t>
    <rPh sb="0" eb="4">
      <t>シハライツウチ</t>
    </rPh>
    <rPh sb="4" eb="6">
      <t>ジュシン</t>
    </rPh>
    <rPh sb="6" eb="8">
      <t>キボウ</t>
    </rPh>
    <phoneticPr fontId="2"/>
  </si>
  <si>
    <t>メールアドレス</t>
  </si>
  <si>
    <t>メールアドレス</t>
    <phoneticPr fontId="2"/>
  </si>
  <si>
    <t>受信部署名</t>
    <rPh sb="0" eb="5">
      <t>ジュシンブショメイ</t>
    </rPh>
    <phoneticPr fontId="2"/>
  </si>
  <si>
    <t>担当者名</t>
    <rPh sb="0" eb="3">
      <t>タントウシャ</t>
    </rPh>
    <rPh sb="3" eb="4">
      <t>メイ</t>
    </rPh>
    <phoneticPr fontId="2"/>
  </si>
  <si>
    <t>経理担当者</t>
    <rPh sb="0" eb="2">
      <t>ケイリ</t>
    </rPh>
    <rPh sb="2" eb="5">
      <t>タントウシャ</t>
    </rPh>
    <phoneticPr fontId="2"/>
  </si>
  <si>
    <t>所属部署名</t>
    <rPh sb="0" eb="5">
      <t>ショゾクブショメイ</t>
    </rPh>
    <phoneticPr fontId="2"/>
  </si>
  <si>
    <t>連絡先</t>
    <rPh sb="0" eb="3">
      <t>レンラクサキ</t>
    </rPh>
    <phoneticPr fontId="2"/>
  </si>
  <si>
    <t>〒</t>
  </si>
  <si>
    <t>〒</t>
    <phoneticPr fontId="2"/>
  </si>
  <si>
    <t>１．基本情報</t>
    <rPh sb="2" eb="6">
      <t>キホンジョウホウ</t>
    </rPh>
    <phoneticPr fontId="2"/>
  </si>
  <si>
    <t>２．許認可、各種制度加入状況</t>
    <rPh sb="2" eb="5">
      <t>キョニンカ</t>
    </rPh>
    <rPh sb="6" eb="8">
      <t>カクシュ</t>
    </rPh>
    <rPh sb="8" eb="10">
      <t>セイド</t>
    </rPh>
    <rPh sb="10" eb="14">
      <t>カニュウジョウキョウ</t>
    </rPh>
    <phoneticPr fontId="2"/>
  </si>
  <si>
    <t>適格請求書等保存方式（インボイス制度）</t>
    <rPh sb="0" eb="2">
      <t>テキカク</t>
    </rPh>
    <rPh sb="2" eb="5">
      <t>セイキュウショ</t>
    </rPh>
    <rPh sb="5" eb="6">
      <t>トウ</t>
    </rPh>
    <rPh sb="6" eb="8">
      <t>ホゾン</t>
    </rPh>
    <rPh sb="8" eb="10">
      <t>ホウシキ</t>
    </rPh>
    <rPh sb="16" eb="18">
      <t>セイド</t>
    </rPh>
    <phoneticPr fontId="2"/>
  </si>
  <si>
    <t>T</t>
    <phoneticPr fontId="2"/>
  </si>
  <si>
    <t>年</t>
    <rPh sb="0" eb="1">
      <t>ネン</t>
    </rPh>
    <phoneticPr fontId="2"/>
  </si>
  <si>
    <t>選択→</t>
    <rPh sb="0" eb="2">
      <t>センタク</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</si>
  <si>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</si>
  <si>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</si>
  <si>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</si>
  <si>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</si>
  <si>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と・土</t>
    <rPh sb="2" eb="3">
      <t>ツチ</t>
    </rPh>
    <phoneticPr fontId="2"/>
  </si>
  <si>
    <t>石</t>
    <rPh sb="0" eb="1">
      <t>イシ</t>
    </rPh>
    <phoneticPr fontId="2"/>
  </si>
  <si>
    <t>屋根</t>
    <rPh sb="0" eb="2">
      <t>ヤネ</t>
    </rPh>
    <phoneticPr fontId="2"/>
  </si>
  <si>
    <t>電気</t>
    <rPh sb="0" eb="2">
      <t>デンキ</t>
    </rPh>
    <phoneticPr fontId="2"/>
  </si>
  <si>
    <t>管</t>
    <rPh sb="0" eb="1">
      <t>カン</t>
    </rPh>
    <phoneticPr fontId="2"/>
  </si>
  <si>
    <t>鋼構造</t>
    <rPh sb="0" eb="3">
      <t>コウコウゾウ</t>
    </rPh>
    <phoneticPr fontId="2"/>
  </si>
  <si>
    <t>鉄筋</t>
    <rPh sb="0" eb="2">
      <t>テッキン</t>
    </rPh>
    <phoneticPr fontId="2"/>
  </si>
  <si>
    <t>舗装</t>
    <rPh sb="0" eb="2">
      <t>ホソウ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</si>
  <si>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</si>
  <si>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</si>
  <si>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</si>
  <si>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</si>
  <si>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</si>
  <si>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t>
    <rPh sb="0" eb="2">
      <t>ナイソウ</t>
    </rPh>
    <phoneticPr fontId="2"/>
  </si>
  <si>
    <t>機械器具</t>
    <rPh sb="0" eb="4">
      <t>キカイキグ</t>
    </rPh>
    <phoneticPr fontId="2"/>
  </si>
  <si>
    <t>熱絶縁</t>
    <rPh sb="0" eb="3">
      <t>ネツゼツエン</t>
    </rPh>
    <phoneticPr fontId="2"/>
  </si>
  <si>
    <t>電気通信</t>
    <rPh sb="0" eb="4">
      <t>デンキツウシン</t>
    </rPh>
    <phoneticPr fontId="2"/>
  </si>
  <si>
    <t>造園</t>
    <rPh sb="0" eb="2">
      <t>ゾウエン</t>
    </rPh>
    <phoneticPr fontId="2"/>
  </si>
  <si>
    <t>さく井</t>
    <rPh sb="2" eb="3">
      <t>イ</t>
    </rPh>
    <phoneticPr fontId="2"/>
  </si>
  <si>
    <t>建具</t>
    <rPh sb="0" eb="2">
      <t>タテグ</t>
    </rPh>
    <phoneticPr fontId="2"/>
  </si>
  <si>
    <t>解体</t>
    <rPh sb="0" eb="2">
      <t>カイタイ</t>
    </rPh>
    <phoneticPr fontId="2"/>
  </si>
  <si>
    <t>水道</t>
    <rPh sb="0" eb="2">
      <t>スイドウ</t>
    </rPh>
    <phoneticPr fontId="2"/>
  </si>
  <si>
    <t>消防</t>
    <rPh sb="0" eb="2">
      <t>ショウボウ</t>
    </rPh>
    <phoneticPr fontId="2"/>
  </si>
  <si>
    <t>清掃</t>
    <rPh sb="0" eb="2">
      <t>セイソウ</t>
    </rPh>
    <phoneticPr fontId="2"/>
  </si>
  <si>
    <t>建設業許可</t>
    <rPh sb="0" eb="5">
      <t>ケンセツギョウキョカ</t>
    </rPh>
    <phoneticPr fontId="2"/>
  </si>
  <si>
    <t>許可業種</t>
    <rPh sb="0" eb="4">
      <t>キョカギョウシュ</t>
    </rPh>
    <phoneticPr fontId="2"/>
  </si>
  <si>
    <t>第</t>
    <rPh sb="0" eb="1">
      <t>ダイ</t>
    </rPh>
    <phoneticPr fontId="2"/>
  </si>
  <si>
    <t>号</t>
    <rPh sb="0" eb="1">
      <t>ゴウ</t>
    </rPh>
    <phoneticPr fontId="2"/>
  </si>
  <si>
    <t>大臣許可 特-</t>
    <rPh sb="0" eb="4">
      <t>ダイジンキョカ</t>
    </rPh>
    <rPh sb="5" eb="6">
      <t>トク</t>
    </rPh>
    <phoneticPr fontId="2"/>
  </si>
  <si>
    <t>知事許可 般-</t>
    <rPh sb="0" eb="2">
      <t>チジ</t>
    </rPh>
    <rPh sb="2" eb="4">
      <t>キョカ</t>
    </rPh>
    <rPh sb="5" eb="6">
      <t>ハン</t>
    </rPh>
    <phoneticPr fontId="2"/>
  </si>
  <si>
    <t>タ･レ･ブ</t>
    <phoneticPr fontId="2"/>
  </si>
  <si>
    <t>通信欄</t>
    <rPh sb="0" eb="2">
      <t>ツウシン</t>
    </rPh>
    <rPh sb="2" eb="3">
      <t>ラン</t>
    </rPh>
    <phoneticPr fontId="2"/>
  </si>
  <si>
    <t>株式会社興和</t>
    <rPh sb="0" eb="6">
      <t>kk</t>
    </rPh>
    <phoneticPr fontId="2"/>
  </si>
  <si>
    <t>預金種別→</t>
    <rPh sb="0" eb="4">
      <t>ヨキンシュベツ</t>
    </rPh>
    <phoneticPr fontId="2"/>
  </si>
  <si>
    <t>右詰め7桁</t>
    <rPh sb="0" eb="2">
      <t>ミギヅ</t>
    </rPh>
    <rPh sb="4" eb="5">
      <t>ケタ</t>
    </rPh>
    <phoneticPr fontId="2"/>
  </si>
  <si>
    <t>でんさい
情報</t>
    <rPh sb="5" eb="7">
      <t>ジョウホウ</t>
    </rPh>
    <phoneticPr fontId="2"/>
  </si>
  <si>
    <t>手形
郵送先</t>
    <rPh sb="0" eb="2">
      <t>テガタ</t>
    </rPh>
    <rPh sb="3" eb="5">
      <t>ユウソウ</t>
    </rPh>
    <rPh sb="5" eb="6">
      <t>サキ</t>
    </rPh>
    <phoneticPr fontId="2"/>
  </si>
  <si>
    <t>当社との
取引事業所</t>
    <rPh sb="0" eb="2">
      <t>トウシャ</t>
    </rPh>
    <rPh sb="5" eb="7">
      <t>トリヒキ</t>
    </rPh>
    <rPh sb="7" eb="10">
      <t>ジギョウショ</t>
    </rPh>
    <phoneticPr fontId="2"/>
  </si>
  <si>
    <t>健康保険制度</t>
    <rPh sb="0" eb="6">
      <t>ケンコウホケンセイド</t>
    </rPh>
    <phoneticPr fontId="2"/>
  </si>
  <si>
    <t>厚生年金保険制度</t>
    <rPh sb="0" eb="4">
      <t>コウセイネンキン</t>
    </rPh>
    <rPh sb="4" eb="6">
      <t>ホケン</t>
    </rPh>
    <rPh sb="6" eb="8">
      <t>セイド</t>
    </rPh>
    <phoneticPr fontId="2"/>
  </si>
  <si>
    <t>雇用保険制度</t>
    <rPh sb="0" eb="4">
      <t>コヨウホケン</t>
    </rPh>
    <rPh sb="4" eb="6">
      <t>セイド</t>
    </rPh>
    <phoneticPr fontId="2"/>
  </si>
  <si>
    <t>加入番号</t>
    <rPh sb="0" eb="4">
      <t>カニュウバンゴウ</t>
    </rPh>
    <phoneticPr fontId="2"/>
  </si>
  <si>
    <t xml:space="preserve"> → </t>
    <phoneticPr fontId="2"/>
  </si>
  <si>
    <t>加入
状況</t>
    <rPh sb="0" eb="2">
      <t>カニュウ</t>
    </rPh>
    <rPh sb="3" eb="5">
      <t>ジョウキョウ</t>
    </rPh>
    <phoneticPr fontId="2"/>
  </si>
  <si>
    <t>制度区分</t>
    <rPh sb="0" eb="2">
      <t>セイド</t>
    </rPh>
    <rPh sb="2" eb="4">
      <t>クブン</t>
    </rPh>
    <phoneticPr fontId="2"/>
  </si>
  <si>
    <t>社会保険制度（建設関連取引のみ）</t>
    <rPh sb="0" eb="4">
      <t>シャカイホケン</t>
    </rPh>
    <rPh sb="4" eb="6">
      <t>セイド</t>
    </rPh>
    <rPh sb="7" eb="9">
      <t>ケンセツ</t>
    </rPh>
    <rPh sb="9" eb="11">
      <t>カンレン</t>
    </rPh>
    <rPh sb="11" eb="13">
      <t>トリヒキ</t>
    </rPh>
    <phoneticPr fontId="2"/>
  </si>
  <si>
    <t>適格請求書発行事業者 登録番号</t>
    <rPh sb="0" eb="10">
      <t>テ</t>
    </rPh>
    <rPh sb="11" eb="15">
      <t>トウロクバンゴウ</t>
    </rPh>
    <phoneticPr fontId="2"/>
  </si>
  <si>
    <t>記入日</t>
    <rPh sb="0" eb="3">
      <t>キニュウビ</t>
    </rPh>
    <phoneticPr fontId="2"/>
  </si>
  <si>
    <t>また、原則として代金のお支払は取引内容を証する「請求書」の受領をもってその根拠といたします。</t>
    <rPh sb="3" eb="5">
      <t>ゲンソク</t>
    </rPh>
    <rPh sb="8" eb="10">
      <t>ダイキン</t>
    </rPh>
    <rPh sb="12" eb="14">
      <t>シハライ</t>
    </rPh>
    <rPh sb="15" eb="19">
      <t>トリヒキナイヨウ</t>
    </rPh>
    <rPh sb="20" eb="21">
      <t>ショウ</t>
    </rPh>
    <rPh sb="24" eb="27">
      <t>セイキュウショ</t>
    </rPh>
    <rPh sb="29" eb="31">
      <t>ジュリョウ</t>
    </rPh>
    <rPh sb="37" eb="39">
      <t>コンキョ</t>
    </rPh>
    <phoneticPr fontId="2"/>
  </si>
  <si>
    <t>１．請求書締切日</t>
    <rPh sb="2" eb="5">
      <t>セイキュウショ</t>
    </rPh>
    <rPh sb="5" eb="8">
      <t>シメキリビ</t>
    </rPh>
    <phoneticPr fontId="2"/>
  </si>
  <si>
    <t>２．請求書必着日</t>
    <rPh sb="2" eb="5">
      <t>セイキュウショ</t>
    </rPh>
    <rPh sb="5" eb="8">
      <t>ヒッチャクビ</t>
    </rPh>
    <phoneticPr fontId="2"/>
  </si>
  <si>
    <t>３．支払日</t>
    <rPh sb="2" eb="5">
      <t>シハライビ</t>
    </rPh>
    <phoneticPr fontId="2"/>
  </si>
  <si>
    <t>月末日</t>
    <rPh sb="0" eb="3">
      <t>ゲツマツビ</t>
    </rPh>
    <phoneticPr fontId="2"/>
  </si>
  <si>
    <t>４．支払金種</t>
    <rPh sb="2" eb="4">
      <t>シハライ</t>
    </rPh>
    <rPh sb="4" eb="6">
      <t>キンシュ</t>
    </rPh>
    <phoneticPr fontId="2"/>
  </si>
  <si>
    <t>現金</t>
    <rPh sb="0" eb="2">
      <t>ゲンキン</t>
    </rPh>
    <phoneticPr fontId="2"/>
  </si>
  <si>
    <t>電子記録債権</t>
  </si>
  <si>
    <t>支払サイト</t>
    <rPh sb="0" eb="2">
      <t>シハライ</t>
    </rPh>
    <phoneticPr fontId="2"/>
  </si>
  <si>
    <t>５．付帯事項</t>
    <rPh sb="2" eb="6">
      <t>フタイジコウ</t>
    </rPh>
    <phoneticPr fontId="2"/>
  </si>
  <si>
    <t>翌月５日 (原則)　</t>
    <rPh sb="0" eb="2">
      <t>ヨクツキ</t>
    </rPh>
    <rPh sb="3" eb="4">
      <t>ニチ</t>
    </rPh>
    <rPh sb="6" eb="8">
      <t>ゲンソク</t>
    </rPh>
    <phoneticPr fontId="2"/>
  </si>
  <si>
    <t>御社の業者コードは</t>
    <rPh sb="0" eb="2">
      <t>オンシャ</t>
    </rPh>
    <rPh sb="3" eb="5">
      <t>ギョウシャ</t>
    </rPh>
    <phoneticPr fontId="2"/>
  </si>
  <si>
    <t>です</t>
    <phoneticPr fontId="2"/>
  </si>
  <si>
    <t>取引内容</t>
    <rPh sb="0" eb="2">
      <t>トリヒキ</t>
    </rPh>
    <rPh sb="2" eb="4">
      <t>ナイヨウ</t>
    </rPh>
    <phoneticPr fontId="2"/>
  </si>
  <si>
    <t>（１）月末日締切　　　翌々月５日振込</t>
    <rPh sb="3" eb="6">
      <t>ゲツマツビ</t>
    </rPh>
    <rPh sb="6" eb="8">
      <t>シメキリ</t>
    </rPh>
    <rPh sb="11" eb="14">
      <t>ヨクヨクツキ</t>
    </rPh>
    <rPh sb="15" eb="16">
      <t>ニチ</t>
    </rPh>
    <rPh sb="16" eb="18">
      <t>フリコミ</t>
    </rPh>
    <phoneticPr fontId="2"/>
  </si>
  <si>
    <t>（２）１１月末日締切　１２月２９日振込</t>
    <rPh sb="5" eb="8">
      <t>ゲツマツビ</t>
    </rPh>
    <rPh sb="8" eb="10">
      <t>シメキリ</t>
    </rPh>
    <rPh sb="13" eb="14">
      <t>ガツ</t>
    </rPh>
    <rPh sb="16" eb="17">
      <t>ニチ</t>
    </rPh>
    <rPh sb="17" eb="19">
      <t>フリコミ</t>
    </rPh>
    <phoneticPr fontId="2"/>
  </si>
  <si>
    <t>＊支払日が金融機関の休日であるときはその翌営業日、（２）については前営業日</t>
    <rPh sb="1" eb="4">
      <t>シハライビ</t>
    </rPh>
    <rPh sb="5" eb="9">
      <t>キンユウキカン</t>
    </rPh>
    <rPh sb="10" eb="12">
      <t>キュウジツ</t>
    </rPh>
    <rPh sb="20" eb="21">
      <t>ヨク</t>
    </rPh>
    <rPh sb="21" eb="24">
      <t>エイギョウビ</t>
    </rPh>
    <rPh sb="33" eb="34">
      <t>ゼン</t>
    </rPh>
    <rPh sb="34" eb="37">
      <t>エイギョウビ</t>
    </rPh>
    <phoneticPr fontId="2"/>
  </si>
  <si>
    <t>＊決算期や長期休暇実施時には変更をお願いする場合があります</t>
    <rPh sb="18" eb="19">
      <t>ネガ</t>
    </rPh>
    <phoneticPr fontId="2"/>
  </si>
  <si>
    <t>弊社は、御社との契約にもとづく財や役務、サービスの代金を下記基本条件によりお支払いたします。</t>
    <rPh sb="0" eb="2">
      <t>ヘイシャ</t>
    </rPh>
    <rPh sb="4" eb="6">
      <t>オンシャ</t>
    </rPh>
    <rPh sb="8" eb="10">
      <t>ケイヤク</t>
    </rPh>
    <rPh sb="15" eb="16">
      <t>ザイ</t>
    </rPh>
    <rPh sb="17" eb="19">
      <t>エキム</t>
    </rPh>
    <rPh sb="25" eb="27">
      <t>ダイキン</t>
    </rPh>
    <rPh sb="28" eb="30">
      <t>カキ</t>
    </rPh>
    <rPh sb="30" eb="32">
      <t>キホン</t>
    </rPh>
    <rPh sb="32" eb="34">
      <t>ジョウケン</t>
    </rPh>
    <rPh sb="38" eb="40">
      <t>シハライ</t>
    </rPh>
    <phoneticPr fontId="2"/>
  </si>
  <si>
    <t>＊当該取引で建設現場に従事する従業員が
　在籍している場合にのみお答え下さい ⇒</t>
    <rPh sb="1" eb="3">
      <t>トウガイ</t>
    </rPh>
    <rPh sb="3" eb="5">
      <t>トリヒキ</t>
    </rPh>
    <rPh sb="6" eb="8">
      <t>ケンセツ</t>
    </rPh>
    <rPh sb="8" eb="10">
      <t>ゲンバ</t>
    </rPh>
    <rPh sb="11" eb="13">
      <t>ジュウジ</t>
    </rPh>
    <rPh sb="15" eb="18">
      <t>ジュウギョウイン</t>
    </rPh>
    <rPh sb="21" eb="23">
      <t>ザイセキ</t>
    </rPh>
    <rPh sb="27" eb="29">
      <t>バアイ</t>
    </rPh>
    <rPh sb="33" eb="34">
      <t>コタ</t>
    </rPh>
    <rPh sb="35" eb="36">
      <t>クダ</t>
    </rPh>
    <phoneticPr fontId="2"/>
  </si>
  <si>
    <t>【弊社利用欄】</t>
    <rPh sb="1" eb="3">
      <t>ヘイシャ</t>
    </rPh>
    <rPh sb="3" eb="6">
      <t>リヨウラン</t>
    </rPh>
    <phoneticPr fontId="2"/>
  </si>
  <si>
    <t>会社名</t>
    <rPh sb="0" eb="3">
      <t>カイシャメイ</t>
    </rPh>
    <phoneticPr fontId="2"/>
  </si>
  <si>
    <t>〒</t>
    <phoneticPr fontId="2"/>
  </si>
  <si>
    <t>本社</t>
    <rPh sb="0" eb="2">
      <t>ホンシャ</t>
    </rPh>
    <phoneticPr fontId="2"/>
  </si>
  <si>
    <t>住所</t>
    <rPh sb="0" eb="2">
      <t>ジュウショ</t>
    </rPh>
    <phoneticPr fontId="2"/>
  </si>
  <si>
    <t>建物名</t>
    <rPh sb="0" eb="3">
      <t>タテモノメイ</t>
    </rPh>
    <phoneticPr fontId="2"/>
  </si>
  <si>
    <t>TEL</t>
    <phoneticPr fontId="2"/>
  </si>
  <si>
    <t>取引事業所</t>
    <rPh sb="0" eb="5">
      <t>トリヒキジギョウショ</t>
    </rPh>
    <phoneticPr fontId="2"/>
  </si>
  <si>
    <t>経理担当者</t>
    <rPh sb="0" eb="5">
      <t>ケイリタントウシャ</t>
    </rPh>
    <phoneticPr fontId="2"/>
  </si>
  <si>
    <t>取引内容</t>
    <rPh sb="0" eb="4">
      <t>トリヒキナイヨウ</t>
    </rPh>
    <phoneticPr fontId="2"/>
  </si>
  <si>
    <t>代表者</t>
    <rPh sb="0" eb="3">
      <t>ダイヒョウシャ</t>
    </rPh>
    <phoneticPr fontId="2"/>
  </si>
  <si>
    <t>でんさい情報</t>
    <rPh sb="4" eb="6">
      <t>ジョウホウ</t>
    </rPh>
    <phoneticPr fontId="2"/>
  </si>
  <si>
    <t>手形送付</t>
    <rPh sb="0" eb="2">
      <t>テガタ</t>
    </rPh>
    <rPh sb="2" eb="4">
      <t>ソウフ</t>
    </rPh>
    <phoneticPr fontId="2"/>
  </si>
  <si>
    <t>取得予定</t>
    <rPh sb="0" eb="4">
      <t>シュトクヨテイ</t>
    </rPh>
    <phoneticPr fontId="2"/>
  </si>
  <si>
    <t>　</t>
    <phoneticPr fontId="2"/>
  </si>
  <si>
    <t>インボイス</t>
    <phoneticPr fontId="2"/>
  </si>
  <si>
    <t>取引業者登録票 入力チェック</t>
    <rPh sb="0" eb="4">
      <t>トリヒキギョウシャ</t>
    </rPh>
    <rPh sb="4" eb="7">
      <t>トウロクヒョウ</t>
    </rPh>
    <rPh sb="8" eb="10">
      <t>ニュウリョク</t>
    </rPh>
    <phoneticPr fontId="2"/>
  </si>
  <si>
    <t>取得予定年</t>
    <rPh sb="0" eb="5">
      <t>シュトクヨテイネン</t>
    </rPh>
    <phoneticPr fontId="2"/>
  </si>
  <si>
    <t>取得予定月</t>
    <rPh sb="0" eb="5">
      <t>シュトクヨテイツキ</t>
    </rPh>
    <phoneticPr fontId="2"/>
  </si>
  <si>
    <t>月</t>
    <rPh sb="0" eb="1">
      <t>ガツ</t>
    </rPh>
    <phoneticPr fontId="2"/>
  </si>
  <si>
    <t>予定有無</t>
    <rPh sb="0" eb="2">
      <t>ヨテイ</t>
    </rPh>
    <rPh sb="2" eb="4">
      <t>ウム</t>
    </rPh>
    <phoneticPr fontId="2"/>
  </si>
  <si>
    <t>データ入力有無</t>
    <rPh sb="3" eb="5">
      <t>ニュウリョク</t>
    </rPh>
    <rPh sb="5" eb="7">
      <t>ウム</t>
    </rPh>
    <phoneticPr fontId="2"/>
  </si>
  <si>
    <t>論理チェック</t>
    <rPh sb="0" eb="2">
      <t>ロンリ</t>
    </rPh>
    <phoneticPr fontId="2"/>
  </si>
  <si>
    <t>事業者登録番号</t>
    <rPh sb="0" eb="3">
      <t>ジギョウシャ</t>
    </rPh>
    <rPh sb="3" eb="5">
      <t>トウロク</t>
    </rPh>
    <rPh sb="5" eb="7">
      <t>バンゴウ</t>
    </rPh>
    <phoneticPr fontId="2"/>
  </si>
  <si>
    <t>取引金融機関</t>
    <rPh sb="0" eb="2">
      <t>トリヒキ</t>
    </rPh>
    <rPh sb="2" eb="6">
      <t>キンユウキカン</t>
    </rPh>
    <phoneticPr fontId="2"/>
  </si>
  <si>
    <t>建設業許可</t>
    <rPh sb="0" eb="3">
      <t>ケンセツギョウ</t>
    </rPh>
    <rPh sb="3" eb="5">
      <t>キョカ</t>
    </rPh>
    <phoneticPr fontId="2"/>
  </si>
  <si>
    <t>番号</t>
    <rPh sb="0" eb="2">
      <t>バンゴウ</t>
    </rPh>
    <phoneticPr fontId="2"/>
  </si>
  <si>
    <t>許可業種</t>
    <rPh sb="0" eb="4">
      <t>キョカギョウシュ</t>
    </rPh>
    <phoneticPr fontId="2"/>
  </si>
  <si>
    <t>論理チェック</t>
    <rPh sb="0" eb="2">
      <t>ロンリ</t>
    </rPh>
    <phoneticPr fontId="2"/>
  </si>
  <si>
    <t>メ</t>
    <phoneticPr fontId="2"/>
  </si>
  <si>
    <t>適</t>
    <rPh sb="0" eb="1">
      <t>テキ</t>
    </rPh>
    <phoneticPr fontId="2"/>
  </si>
  <si>
    <t>建</t>
    <rPh sb="0" eb="1">
      <t>タツル</t>
    </rPh>
    <phoneticPr fontId="2"/>
  </si>
  <si>
    <t>社</t>
    <rPh sb="0" eb="1">
      <t>シャ</t>
    </rPh>
    <phoneticPr fontId="2"/>
  </si>
  <si>
    <t>社会保険制度</t>
    <rPh sb="0" eb="4">
      <t>シャカイホケン</t>
    </rPh>
    <rPh sb="4" eb="6">
      <t>セイド</t>
    </rPh>
    <phoneticPr fontId="2"/>
  </si>
  <si>
    <t>加入制度</t>
    <rPh sb="0" eb="4">
      <t>カニュウセイド</t>
    </rPh>
    <phoneticPr fontId="2"/>
  </si>
  <si>
    <t>加入番号</t>
    <rPh sb="0" eb="4">
      <t>カニュウバンゴウ</t>
    </rPh>
    <phoneticPr fontId="2"/>
  </si>
  <si>
    <t>論理チェック(未加入)</t>
    <rPh sb="0" eb="2">
      <t>ロンリ</t>
    </rPh>
    <rPh sb="7" eb="10">
      <t>ミカニュウ</t>
    </rPh>
    <phoneticPr fontId="2"/>
  </si>
  <si>
    <t>論理チェック(加入)</t>
    <rPh sb="0" eb="2">
      <t>ロンリ</t>
    </rPh>
    <rPh sb="7" eb="9">
      <t>カニュウ</t>
    </rPh>
    <phoneticPr fontId="2"/>
  </si>
  <si>
    <t xml:space="preserve"> → </t>
    <phoneticPr fontId="2"/>
  </si>
  <si>
    <t>論理チェック(加入自体)</t>
    <rPh sb="0" eb="2">
      <t>ロンリ</t>
    </rPh>
    <rPh sb="7" eb="9">
      <t>カニュウ</t>
    </rPh>
    <rPh sb="9" eb="11">
      <t>ジタイ</t>
    </rPh>
    <phoneticPr fontId="2"/>
  </si>
  <si>
    <t>決裁欄</t>
    <rPh sb="0" eb="3">
      <t>ケッサイラン</t>
    </rPh>
    <phoneticPr fontId="2"/>
  </si>
  <si>
    <t>したがいまして、契約義務を履行されましたら速やかに弊社担当者まで「請求書」の送付をお願いいたします。</t>
    <rPh sb="8" eb="12">
      <t>ケイヤクギム</t>
    </rPh>
    <rPh sb="13" eb="15">
      <t>リコウ</t>
    </rPh>
    <rPh sb="21" eb="22">
      <t>スミ</t>
    </rPh>
    <rPh sb="25" eb="27">
      <t>ヘイシャ</t>
    </rPh>
    <rPh sb="27" eb="30">
      <t>タントウシャ</t>
    </rPh>
    <rPh sb="33" eb="36">
      <t>セイキュウショ</t>
    </rPh>
    <rPh sb="38" eb="40">
      <t>ソウフ</t>
    </rPh>
    <rPh sb="42" eb="43">
      <t>ネガ</t>
    </rPh>
    <phoneticPr fontId="2"/>
  </si>
  <si>
    <t>なお、支払条件や支払金種を個別注文書に定める場合はこの限りではありません。</t>
    <rPh sb="3" eb="7">
      <t>シハライジョウケン</t>
    </rPh>
    <rPh sb="8" eb="12">
      <t>シハライキンシュ</t>
    </rPh>
    <rPh sb="13" eb="15">
      <t>コベツ</t>
    </rPh>
    <rPh sb="15" eb="18">
      <t>チュウモンショ</t>
    </rPh>
    <rPh sb="19" eb="20">
      <t>サダ</t>
    </rPh>
    <rPh sb="22" eb="24">
      <t>バアイ</t>
    </rPh>
    <rPh sb="27" eb="28">
      <t>カギ</t>
    </rPh>
    <phoneticPr fontId="2"/>
  </si>
  <si>
    <t>振</t>
    <rPh sb="0" eb="1">
      <t>シン</t>
    </rPh>
    <phoneticPr fontId="2"/>
  </si>
  <si>
    <t>振込先
金融機関</t>
    <rPh sb="0" eb="3">
      <t>フリコミサキ</t>
    </rPh>
    <rPh sb="4" eb="8">
      <t>キンユウキカン</t>
    </rPh>
    <phoneticPr fontId="2"/>
  </si>
  <si>
    <t>＊登録番号取得予定月</t>
    <rPh sb="1" eb="5">
      <t>トウロクバンゴウ</t>
    </rPh>
    <rPh sb="5" eb="7">
      <t>シュトク</t>
    </rPh>
    <rPh sb="7" eb="9">
      <t>ヨテイ</t>
    </rPh>
    <rPh sb="9" eb="10">
      <t>ガツ</t>
    </rPh>
    <phoneticPr fontId="2"/>
  </si>
  <si>
    <t>論理チェック予定「なし」</t>
    <rPh sb="0" eb="2">
      <t>ロンリ</t>
    </rPh>
    <rPh sb="6" eb="8">
      <t>ヨテイ</t>
    </rPh>
    <phoneticPr fontId="2"/>
  </si>
  <si>
    <t>論理チェック予定「あり」</t>
    <rPh sb="0" eb="2">
      <t>ロンリ</t>
    </rPh>
    <rPh sb="6" eb="8">
      <t>ヨテイ</t>
    </rPh>
    <phoneticPr fontId="2"/>
  </si>
  <si>
    <t>論理チェック「あり」「なし」</t>
    <rPh sb="0" eb="2">
      <t>ロンリ</t>
    </rPh>
    <phoneticPr fontId="2"/>
  </si>
  <si>
    <t>論理チェック「取得予定」</t>
    <rPh sb="0" eb="2">
      <t>ロンリ</t>
    </rPh>
    <rPh sb="7" eb="11">
      <t>シュトクヨテイ</t>
    </rPh>
    <phoneticPr fontId="2"/>
  </si>
  <si>
    <t>★</t>
    <phoneticPr fontId="2"/>
  </si>
  <si>
    <t>取引担当者→取引担当部署地区責任者→地区管理担当者→支店長(営業所長･本社室長)→本支店管理部 情報登録</t>
    <rPh sb="0" eb="2">
      <t>トリヒキ</t>
    </rPh>
    <rPh sb="2" eb="4">
      <t>タントウ</t>
    </rPh>
    <rPh sb="4" eb="5">
      <t>シャ</t>
    </rPh>
    <rPh sb="6" eb="8">
      <t>トリヒキ</t>
    </rPh>
    <rPh sb="8" eb="10">
      <t>タントウ</t>
    </rPh>
    <rPh sb="10" eb="12">
      <t>ブショ</t>
    </rPh>
    <rPh sb="12" eb="14">
      <t>チク</t>
    </rPh>
    <rPh sb="14" eb="17">
      <t>セキニンシャ</t>
    </rPh>
    <rPh sb="18" eb="22">
      <t>チクカンリ</t>
    </rPh>
    <rPh sb="22" eb="25">
      <t>タントウシャ</t>
    </rPh>
    <rPh sb="26" eb="29">
      <t>シテンチョウ</t>
    </rPh>
    <rPh sb="30" eb="34">
      <t>エイギョウショチョウ</t>
    </rPh>
    <rPh sb="35" eb="37">
      <t>ホンシャ</t>
    </rPh>
    <rPh sb="37" eb="39">
      <t>シツチョウ</t>
    </rPh>
    <rPh sb="41" eb="44">
      <t>ホンシテン</t>
    </rPh>
    <rPh sb="44" eb="47">
      <t>カンリブ</t>
    </rPh>
    <rPh sb="48" eb="50">
      <t>ジョウホウ</t>
    </rPh>
    <rPh sb="50" eb="52">
      <t>トウロク</t>
    </rPh>
    <phoneticPr fontId="2"/>
  </si>
  <si>
    <t>事業規模</t>
    <rPh sb="0" eb="4">
      <t>ジギョウキボ</t>
    </rPh>
    <phoneticPr fontId="2"/>
  </si>
  <si>
    <t>資本金(円)</t>
    <rPh sb="0" eb="3">
      <t>シホンキン</t>
    </rPh>
    <rPh sb="4" eb="5">
      <t>エン</t>
    </rPh>
    <phoneticPr fontId="2"/>
  </si>
  <si>
    <t>従業員数(人)</t>
    <rPh sb="0" eb="4">
      <t>ジュウギョウインスウ</t>
    </rPh>
    <rPh sb="5" eb="6">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</si>
</sst>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mm\/dd"/>
    <numFmt numFmtId="177" formatCode="yymmdd"/>
    <numFmt numFmtId="178" formatCode="yy\/mm\/dd"/>
    <numFmt numFmtId="179" formatCode="000\-0000"/>
    <numFmt numFmtId="180" formatCode="yyyy\(ggge\)&quot;年&quot;m&quot;月&quot;d&quot;日&quot;"/>
    <numFmt numFmtId="181" formatCode="@\ \ \ &quot;様&quot;"/>
    <numFmt numFmtId="182" formatCode="#&quot;%&quot;"/>
    <numFmt numFmtId="183" formatCode="#&quot;日&quot;"/>
    <numFmt numFmtId="184" formatCode="0&quot;%&quot;"/>
    <numFmt numFmtId="185" formatCode="#,##0;&quot;▲&quot;#,##0"/>
    <numFmt numFmtId="186" formatCode="&quot;/&quot;#"/>
    <numFmt numFmtId="187" formatCode="#,##0&quot; 円&quot;;&quot;▲&quot;#,##0&quot; 円&quot;"/>
    <numFmt numFmtId="188" formatCode="#,##0\ &quot;人&quot;;&quot;▲&quot;#,##0\ &quot;人&quot;"/>
  </numFmts>
  <fonts count="34" x14ac:knownFonts="1">
    <font>
      <sz val="10"/>
      <color theme="1"/>
      <name val="游ゴシック"/>
      <family val="2"/>
      <charset val="128"/>
    </font>
    <font>
      <sz val="12"/>
      <color theme="1"/>
      <name val="游ゴシック"/>
      <family val="2"/>
      <charset val="128"/>
    </font>
    <font>
      <sz val="6"/>
      <name val="游ゴシック"/>
      <family val="2"/>
      <charset val="128"/>
    </font>
    <font>
      <sz val="10"/>
      <color theme="1"/>
      <name val="游ゴシック"/>
      <family val="2"/>
      <charset val="128"/>
    </font>
    <font>
      <b/>
      <sz val="12"/>
      <color theme="1"/>
      <name val="游ゴシック"/>
      <family val="3"/>
      <charset val="128"/>
    </font>
    <font>
      <sz val="10"/>
      <color rgb="FF0000FF"/>
      <name val="游ゴシック"/>
      <family val="3"/>
      <charset val="128"/>
      <scheme val="minor"/>
    </font>
    <font>
      <sz val="10"/>
      <color theme="1"/>
      <name val="游ゴシック"/>
      <family val="3"/>
      <charset val="128"/>
      <scheme val="minor"/>
    </font>
    <font>
      <sz val="6"/>
      <name val="Meiryo UI"/>
      <family val="2"/>
      <charset val="128"/>
    </font>
    <font>
      <sz val="10"/>
      <color rgb="FF0000FF"/>
      <name val="游ゴシック"/>
      <family val="2"/>
      <charset val="128"/>
    </font>
    <font>
      <sz val="10"/>
      <color rgb="FF0000FF"/>
      <name val="游ゴシック"/>
      <family val="3"/>
      <charset val="128"/>
    </font>
    <font>
      <sz val="6"/>
      <name val="游ゴシック"/>
      <family val="2"/>
      <charset val="128"/>
      <scheme val="minor"/>
    </font>
    <font>
      <sz val="10"/>
      <name val="游ゴシック"/>
      <family val="3"/>
      <charset val="128"/>
    </font>
    <font>
      <sz val="10"/>
      <color rgb="FF008000"/>
      <name val="游ゴシック"/>
      <family val="2"/>
      <charset val="128"/>
    </font>
    <font>
      <sz val="10"/>
      <color rgb="FF008000"/>
      <name val="游ゴシック"/>
      <family val="3"/>
      <charset val="128"/>
    </font>
    <font>
      <sz val="16"/>
      <color theme="1"/>
      <name val="游ゴシック"/>
      <family val="2"/>
      <charset val="128"/>
    </font>
    <font>
      <b/>
      <sz val="12"/>
      <color indexed="81"/>
      <name val="Meiryo UI"/>
      <family val="3"/>
      <charset val="128"/>
    </font>
    <font>
      <sz val="12"/>
      <color indexed="81"/>
      <name val="Meiryo UI"/>
      <family val="3"/>
      <charset val="128"/>
    </font>
    <font>
      <sz val="12"/>
      <color indexed="12"/>
      <name val="Meiryo UI"/>
      <family val="3"/>
      <charset val="128"/>
    </font>
    <font>
      <sz val="12"/>
      <color indexed="10"/>
      <name val="Meiryo UI"/>
      <family val="3"/>
      <charset val="128"/>
    </font>
    <font>
      <b/>
      <sz val="10"/>
      <color rgb="FF0000FF"/>
      <name val="游ゴシック"/>
      <family val="3"/>
      <charset val="128"/>
      <scheme val="minor"/>
    </font>
    <font>
      <b/>
      <sz val="10"/>
      <color rgb="FF0000FF"/>
      <name val="游ゴシック"/>
      <family val="3"/>
      <charset val="128"/>
    </font>
    <font>
      <b/>
      <sz val="10"/>
      <color theme="1"/>
      <name val="游ゴシック"/>
      <family val="3"/>
      <charset val="128"/>
    </font>
    <font>
      <sz val="10"/>
      <color theme="1"/>
      <name val="游ゴシック"/>
      <family val="3"/>
      <charset val="128"/>
    </font>
    <font>
      <b/>
      <sz val="10"/>
      <color rgb="FF008000"/>
      <name val="游ゴシック"/>
      <family val="3"/>
      <charset val="128"/>
    </font>
    <font>
      <sz val="8"/>
      <color rgb="FFFF0000"/>
      <name val="HG丸ｺﾞｼｯｸM-PRO"/>
      <family val="3"/>
      <charset val="128"/>
    </font>
    <font>
      <sz val="11"/>
      <color rgb="FF0000FF"/>
      <name val="游ゴシック"/>
      <family val="2"/>
      <charset val="128"/>
    </font>
    <font>
      <sz val="12"/>
      <color theme="1"/>
      <name val="游ゴシック"/>
      <family val="3"/>
      <charset val="128"/>
    </font>
    <font>
      <sz val="12"/>
      <color rgb="FF008000"/>
      <name val="游ゴシック"/>
      <family val="2"/>
      <charset val="128"/>
    </font>
    <font>
      <sz val="12"/>
      <color rgb="FF0000FF"/>
      <name val="游ゴシック"/>
      <family val="2"/>
      <charset val="128"/>
    </font>
    <font>
      <sz val="12"/>
      <color rgb="FF0000FF"/>
      <name val="游ゴシック"/>
      <family val="3"/>
      <charset val="128"/>
    </font>
    <font>
      <sz val="12"/>
      <color rgb="FF008000"/>
      <name val="游ゴシック"/>
      <family val="3"/>
      <charset val="128"/>
    </font>
    <font>
      <sz val="11"/>
      <color theme="1"/>
      <name val="游ゴシック"/>
      <family val="2"/>
      <charset val="128"/>
    </font>
    <font>
      <sz val="12"/>
      <name val="游ゴシック"/>
      <family val="2"/>
      <charset val="128"/>
    </font>
    <font>
      <sz val="14"/>
      <color rgb="FF008000"/>
      <name val="游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s>
  <borders count="62">
    <border>
      <left/>
      <right/>
      <top/>
      <bottom/>
      <diagonal/>
    </border>
    <border>
      <left style="thin">
        <color rgb="FF33CC33"/>
      </left>
      <right style="thin">
        <color rgb="FF33CC33"/>
      </right>
      <top style="thin">
        <color rgb="FF33CC33"/>
      </top>
      <bottom style="thin">
        <color rgb="FF33CC33"/>
      </bottom>
      <diagonal/>
    </border>
    <border>
      <left style="thin">
        <color rgb="FF33CC33"/>
      </left>
      <right/>
      <top style="thin">
        <color rgb="FF33CC33"/>
      </top>
      <bottom style="thin">
        <color rgb="FF33CC33"/>
      </bottom>
      <diagonal/>
    </border>
    <border>
      <left/>
      <right style="thin">
        <color rgb="FF33CC33"/>
      </right>
      <top style="thin">
        <color rgb="FF33CC33"/>
      </top>
      <bottom style="thin">
        <color rgb="FF33CC33"/>
      </bottom>
      <diagonal/>
    </border>
    <border>
      <left/>
      <right style="thin">
        <color rgb="FF92D050"/>
      </right>
      <top/>
      <bottom/>
      <diagonal/>
    </border>
    <border>
      <left style="thin">
        <color rgb="FF92D050"/>
      </left>
      <right/>
      <top/>
      <bottom/>
      <diagonal/>
    </border>
    <border>
      <left/>
      <right/>
      <top/>
      <bottom style="thin">
        <color rgb="FF92D050"/>
      </bottom>
      <diagonal/>
    </border>
    <border>
      <left/>
      <right/>
      <top style="thin">
        <color rgb="FF92D050"/>
      </top>
      <bottom/>
      <diagonal/>
    </border>
    <border>
      <left/>
      <right style="thin">
        <color rgb="FF92D050"/>
      </right>
      <top style="thin">
        <color rgb="FF92D050"/>
      </top>
      <bottom/>
      <diagonal/>
    </border>
    <border>
      <left style="thin">
        <color rgb="FF92D050"/>
      </left>
      <right/>
      <top style="thin">
        <color rgb="FF92D050"/>
      </top>
      <bottom/>
      <diagonal/>
    </border>
    <border>
      <left/>
      <right style="thin">
        <color rgb="FF92D050"/>
      </right>
      <top/>
      <bottom style="thin">
        <color rgb="FF92D050"/>
      </bottom>
      <diagonal/>
    </border>
    <border>
      <left style="thin">
        <color rgb="FF92D050"/>
      </left>
      <right/>
      <top/>
      <bottom style="thin">
        <color rgb="FF92D050"/>
      </bottom>
      <diagonal/>
    </border>
    <border>
      <left style="thin">
        <color rgb="FF92D050"/>
      </left>
      <right style="thin">
        <color rgb="FF92D050"/>
      </right>
      <top/>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2D050"/>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style="thin">
        <color rgb="FF92D050"/>
      </right>
      <top style="thin">
        <color rgb="FF92D050"/>
      </top>
      <bottom style="thin">
        <color rgb="FF92D050"/>
      </bottom>
      <diagonal/>
    </border>
    <border>
      <left style="thin">
        <color rgb="FF92D050"/>
      </left>
      <right/>
      <top style="thin">
        <color rgb="FF92D050"/>
      </top>
      <bottom style="hair">
        <color rgb="FF92D050"/>
      </bottom>
      <diagonal/>
    </border>
    <border>
      <left/>
      <right/>
      <top style="thin">
        <color rgb="FF92D050"/>
      </top>
      <bottom style="hair">
        <color rgb="FF92D050"/>
      </bottom>
      <diagonal/>
    </border>
    <border>
      <left/>
      <right style="thin">
        <color rgb="FF92D050"/>
      </right>
      <top style="thin">
        <color rgb="FF92D050"/>
      </top>
      <bottom style="hair">
        <color rgb="FF92D050"/>
      </bottom>
      <diagonal/>
    </border>
    <border>
      <left style="thin">
        <color rgb="FF92D050"/>
      </left>
      <right/>
      <top style="hair">
        <color rgb="FF92D050"/>
      </top>
      <bottom style="hair">
        <color rgb="FF92D050"/>
      </bottom>
      <diagonal/>
    </border>
    <border>
      <left/>
      <right/>
      <top style="hair">
        <color rgb="FF92D050"/>
      </top>
      <bottom style="hair">
        <color rgb="FF92D050"/>
      </bottom>
      <diagonal/>
    </border>
    <border>
      <left/>
      <right style="thin">
        <color rgb="FF92D050"/>
      </right>
      <top style="hair">
        <color rgb="FF92D050"/>
      </top>
      <bottom style="hair">
        <color rgb="FF92D050"/>
      </bottom>
      <diagonal/>
    </border>
    <border>
      <left style="thin">
        <color rgb="FF92D050"/>
      </left>
      <right/>
      <top style="hair">
        <color rgb="FF92D050"/>
      </top>
      <bottom style="thin">
        <color rgb="FF92D050"/>
      </bottom>
      <diagonal/>
    </border>
    <border>
      <left/>
      <right/>
      <top style="hair">
        <color rgb="FF92D050"/>
      </top>
      <bottom style="thin">
        <color rgb="FF92D050"/>
      </bottom>
      <diagonal/>
    </border>
    <border>
      <left/>
      <right style="thin">
        <color rgb="FF92D050"/>
      </right>
      <top style="hair">
        <color rgb="FF92D050"/>
      </top>
      <bottom style="thin">
        <color rgb="FF92D050"/>
      </bottom>
      <diagonal/>
    </border>
    <border>
      <left style="hair">
        <color rgb="FF92D050"/>
      </left>
      <right style="hair">
        <color rgb="FF92D050"/>
      </right>
      <top style="hair">
        <color rgb="FF92D050"/>
      </top>
      <bottom style="thin">
        <color rgb="FF92D050"/>
      </bottom>
      <diagonal/>
    </border>
    <border>
      <left style="hair">
        <color rgb="FF92D050"/>
      </left>
      <right/>
      <top style="hair">
        <color rgb="FF92D050"/>
      </top>
      <bottom style="thin">
        <color rgb="FF92D050"/>
      </bottom>
      <diagonal/>
    </border>
    <border>
      <left/>
      <right style="hair">
        <color rgb="FF92D050"/>
      </right>
      <top style="hair">
        <color rgb="FF92D050"/>
      </top>
      <bottom style="thin">
        <color rgb="FF92D050"/>
      </bottom>
      <diagonal/>
    </border>
    <border>
      <left/>
      <right style="hair">
        <color rgb="FF92D050"/>
      </right>
      <top style="thin">
        <color rgb="FF92D050"/>
      </top>
      <bottom/>
      <diagonal/>
    </border>
    <border>
      <left style="hair">
        <color rgb="FF92D050"/>
      </left>
      <right/>
      <top style="thin">
        <color rgb="FF92D050"/>
      </top>
      <bottom/>
      <diagonal/>
    </border>
    <border>
      <left/>
      <right style="hair">
        <color rgb="FF92D050"/>
      </right>
      <top/>
      <bottom/>
      <diagonal/>
    </border>
    <border>
      <left/>
      <right style="hair">
        <color rgb="FF92D050"/>
      </right>
      <top/>
      <bottom style="thin">
        <color rgb="FF92D050"/>
      </bottom>
      <diagonal/>
    </border>
    <border>
      <left style="hair">
        <color rgb="FF92D050"/>
      </left>
      <right/>
      <top/>
      <bottom style="thin">
        <color rgb="FF92D050"/>
      </bottom>
      <diagonal/>
    </border>
    <border>
      <left style="hair">
        <color rgb="FF92D050"/>
      </left>
      <right/>
      <top/>
      <bottom style="hair">
        <color rgb="FF92D050"/>
      </bottom>
      <diagonal/>
    </border>
    <border>
      <left/>
      <right style="hair">
        <color rgb="FF92D050"/>
      </right>
      <top/>
      <bottom style="hair">
        <color rgb="FF92D050"/>
      </bottom>
      <diagonal/>
    </border>
    <border>
      <left style="hair">
        <color rgb="FF92D050"/>
      </left>
      <right/>
      <top style="hair">
        <color rgb="FF92D050"/>
      </top>
      <bottom/>
      <diagonal/>
    </border>
    <border>
      <left/>
      <right style="hair">
        <color rgb="FF92D050"/>
      </right>
      <top style="hair">
        <color rgb="FF92D050"/>
      </top>
      <bottom/>
      <diagonal/>
    </border>
    <border>
      <left style="hair">
        <color rgb="FF92D050"/>
      </left>
      <right style="thin">
        <color rgb="FF92D050"/>
      </right>
      <top style="thin">
        <color rgb="FF92D050"/>
      </top>
      <bottom/>
      <diagonal/>
    </border>
    <border>
      <left style="hair">
        <color rgb="FF92D050"/>
      </left>
      <right style="thin">
        <color rgb="FF92D050"/>
      </right>
      <top/>
      <bottom/>
      <diagonal/>
    </border>
    <border>
      <left style="thin">
        <color rgb="FF92D050"/>
      </left>
      <right style="hair">
        <color rgb="FF92D050"/>
      </right>
      <top style="thin">
        <color rgb="FF92D050"/>
      </top>
      <bottom/>
      <diagonal/>
    </border>
    <border>
      <left style="thin">
        <color rgb="FF92D050"/>
      </left>
      <right style="hair">
        <color rgb="FF92D050"/>
      </right>
      <top/>
      <bottom/>
      <diagonal/>
    </border>
    <border>
      <left style="thin">
        <color rgb="FF92D050"/>
      </left>
      <right style="hair">
        <color rgb="FF92D050"/>
      </right>
      <top/>
      <bottom style="thin">
        <color rgb="FF92D050"/>
      </bottom>
      <diagonal/>
    </border>
    <border>
      <left style="thin">
        <color rgb="FF92D050"/>
      </left>
      <right style="thin">
        <color rgb="FF92D050"/>
      </right>
      <top/>
      <bottom style="thin">
        <color rgb="FF92D050"/>
      </bottom>
      <diagonal/>
    </border>
    <border>
      <left style="hair">
        <color rgb="FF92D050"/>
      </left>
      <right style="hair">
        <color rgb="FF92D050"/>
      </right>
      <top style="hair">
        <color rgb="FF92D050"/>
      </top>
      <bottom style="hair">
        <color rgb="FF92D050"/>
      </bottom>
      <diagonal/>
    </border>
    <border>
      <left style="hair">
        <color rgb="FF92D050"/>
      </left>
      <right style="thin">
        <color rgb="FF92D050"/>
      </right>
      <top style="hair">
        <color rgb="FF92D050"/>
      </top>
      <bottom style="hair">
        <color rgb="FF92D050"/>
      </bottom>
      <diagonal/>
    </border>
    <border>
      <left/>
      <right style="hair">
        <color rgb="FF92D050"/>
      </right>
      <top style="hair">
        <color rgb="FF92D050"/>
      </top>
      <bottom style="hair">
        <color rgb="FF92D050"/>
      </bottom>
      <diagonal/>
    </border>
    <border>
      <left/>
      <right/>
      <top style="hair">
        <color rgb="FF92D050"/>
      </top>
      <bottom/>
      <diagonal/>
    </border>
    <border>
      <left style="thin">
        <color rgb="FF92D050"/>
      </left>
      <right style="thin">
        <color rgb="FF92D050"/>
      </right>
      <top style="thin">
        <color rgb="FF92D050"/>
      </top>
      <bottom/>
      <diagonal/>
    </border>
    <border>
      <left style="hair">
        <color rgb="FF92D050"/>
      </left>
      <right style="thin">
        <color rgb="FF92D050"/>
      </right>
      <top/>
      <bottom style="thin">
        <color rgb="FF92D050"/>
      </bottom>
      <diagonal/>
    </border>
    <border>
      <left style="hair">
        <color rgb="FF92D050"/>
      </left>
      <right/>
      <top style="thin">
        <color rgb="FF92D050"/>
      </top>
      <bottom style="hair">
        <color rgb="FF92D050"/>
      </bottom>
      <diagonal/>
    </border>
    <border>
      <left style="hair">
        <color rgb="FF92D050"/>
      </left>
      <right/>
      <top style="hair">
        <color rgb="FF92D050"/>
      </top>
      <bottom style="hair">
        <color rgb="FF92D050"/>
      </bottom>
      <diagonal/>
    </border>
    <border>
      <left/>
      <right style="hair">
        <color rgb="FF92D050"/>
      </right>
      <top style="thin">
        <color rgb="FF92D050"/>
      </top>
      <bottom style="hair">
        <color rgb="FF92D050"/>
      </bottom>
      <diagonal/>
    </border>
    <border>
      <left style="hair">
        <color rgb="FF92D050"/>
      </left>
      <right style="hair">
        <color rgb="FF92D050"/>
      </right>
      <top style="thin">
        <color rgb="FF92D050"/>
      </top>
      <bottom style="hair">
        <color rgb="FF92D050"/>
      </bottom>
      <diagonal/>
    </border>
    <border>
      <left style="hair">
        <color rgb="FF92D050"/>
      </left>
      <right style="thin">
        <color rgb="FF92D050"/>
      </right>
      <top style="thin">
        <color rgb="FF92D050"/>
      </top>
      <bottom style="hair">
        <color rgb="FF92D050"/>
      </bottom>
      <diagonal/>
    </border>
    <border>
      <left style="hair">
        <color rgb="FF92D050"/>
      </left>
      <right style="thin">
        <color rgb="FF92D050"/>
      </right>
      <top style="hair">
        <color rgb="FF92D050"/>
      </top>
      <bottom style="thin">
        <color rgb="FF92D050"/>
      </bottom>
      <diagonal/>
    </border>
    <border>
      <left style="hair">
        <color rgb="FF92D050"/>
      </left>
      <right style="thin">
        <color rgb="FF92D050"/>
      </right>
      <top/>
      <bottom style="hair">
        <color rgb="FF92D050"/>
      </bottom>
      <diagonal/>
    </border>
    <border>
      <left style="thin">
        <color rgb="FF92D050"/>
      </left>
      <right style="thin">
        <color rgb="FF92D050"/>
      </right>
      <top/>
      <bottom style="hair">
        <color rgb="FF92D050"/>
      </bottom>
      <diagonal/>
    </border>
    <border>
      <left style="hair">
        <color rgb="FF92D050"/>
      </left>
      <right style="thin">
        <color rgb="FF92D050"/>
      </right>
      <top style="hair">
        <color rgb="FF92D050"/>
      </top>
      <bottom/>
      <diagonal/>
    </border>
    <border>
      <left style="thin">
        <color rgb="FF92D050"/>
      </left>
      <right style="thin">
        <color rgb="FF92D050"/>
      </right>
      <top style="hair">
        <color rgb="FF92D050"/>
      </top>
      <bottom/>
      <diagonal/>
    </border>
  </borders>
  <cellStyleXfs count="2">
    <xf numFmtId="0" fontId="0" fillId="0" borderId="0">
      <alignment vertical="center"/>
    </xf>
    <xf numFmtId="0" fontId="3" fillId="0" borderId="0">
      <alignment vertical="center"/>
    </xf>
  </cellStyleXfs>
  <cellXfs count="275">
    <xf numFmtId="0" fontId="0" fillId="0" borderId="0" xfId="0">
      <alignment vertical="center"/>
    </xf>
    <xf numFmtId="0" fontId="1" fillId="0" borderId="0" xfId="0" applyFont="1">
      <alignment vertical="center"/>
    </xf>
    <xf numFmtId="0" fontId="4" fillId="0" borderId="0" xfId="1" applyFont="1">
      <alignment vertical="center"/>
    </xf>
    <xf numFmtId="0" fontId="3" fillId="0" borderId="0" xfId="1">
      <alignment vertical="center"/>
    </xf>
    <xf numFmtId="176" fontId="5" fillId="2" borderId="0" xfId="1" applyNumberFormat="1" applyFont="1" applyFill="1">
      <alignment vertical="center"/>
    </xf>
    <xf numFmtId="0" fontId="6" fillId="0" borderId="0" xfId="1" applyFont="1" applyAlignment="1">
      <alignment horizontal="right" vertical="center"/>
    </xf>
    <xf numFmtId="0" fontId="3" fillId="3" borderId="1" xfId="1" applyFill="1" applyBorder="1" applyAlignment="1">
      <alignment horizontal="center" vertical="center"/>
    </xf>
    <xf numFmtId="0" fontId="8" fillId="3" borderId="2" xfId="1" applyFont="1" applyFill="1" applyBorder="1" applyAlignment="1">
      <alignment horizontal="centerContinuous" vertical="center"/>
    </xf>
    <xf numFmtId="0" fontId="9" fillId="3" borderId="3" xfId="1" applyFont="1" applyFill="1" applyBorder="1" applyAlignment="1">
      <alignment horizontal="centerContinuous" vertical="center"/>
    </xf>
    <xf numFmtId="0" fontId="9" fillId="3" borderId="1" xfId="1" applyFont="1" applyFill="1" applyBorder="1" applyAlignment="1">
      <alignment horizontal="center" vertical="center"/>
    </xf>
    <xf numFmtId="0" fontId="3" fillId="3" borderId="1" xfId="1" applyFill="1" applyBorder="1" applyAlignment="1">
      <alignment horizontal="center" vertical="top"/>
    </xf>
    <xf numFmtId="177" fontId="3" fillId="3" borderId="1" xfId="1" applyNumberFormat="1" applyFill="1" applyBorder="1" applyAlignment="1">
      <alignment horizontal="center" vertical="top"/>
    </xf>
    <xf numFmtId="0" fontId="9" fillId="0" borderId="2" xfId="1" applyFont="1" applyBorder="1" applyAlignment="1">
      <alignment horizontal="right" vertical="top" wrapText="1"/>
    </xf>
    <xf numFmtId="0" fontId="9" fillId="0" borderId="3" xfId="1" applyFont="1" applyBorder="1" applyAlignment="1">
      <alignment vertical="top" wrapText="1"/>
    </xf>
    <xf numFmtId="178" fontId="9" fillId="0" borderId="1" xfId="1" applyNumberFormat="1" applyFont="1" applyBorder="1" applyAlignment="1">
      <alignment horizontal="center" vertical="top"/>
    </xf>
    <xf numFmtId="0" fontId="9" fillId="0" borderId="1" xfId="1" applyFont="1" applyBorder="1" applyAlignment="1">
      <alignment vertical="top"/>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4" borderId="9"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11" xfId="0" applyFill="1" applyBorder="1">
      <alignment vertical="center"/>
    </xf>
    <xf numFmtId="0" fontId="0" fillId="4" borderId="6" xfId="0" applyFill="1" applyBorder="1">
      <alignment vertical="center"/>
    </xf>
    <xf numFmtId="0" fontId="0" fillId="4" borderId="10" xfId="0" applyFill="1" applyBorder="1">
      <alignment vertical="center"/>
    </xf>
    <xf numFmtId="0" fontId="0" fillId="3" borderId="26" xfId="0" applyFill="1" applyBorder="1">
      <alignment vertical="center"/>
    </xf>
    <xf numFmtId="0" fontId="0" fillId="3" borderId="29" xfId="0" applyFill="1" applyBorder="1">
      <alignment vertical="center"/>
    </xf>
    <xf numFmtId="0" fontId="0" fillId="3" borderId="30" xfId="0" applyFill="1" applyBorder="1">
      <alignment vertical="center"/>
    </xf>
    <xf numFmtId="0" fontId="0" fillId="3" borderId="9" xfId="0" applyFill="1" applyBorder="1">
      <alignment vertical="center"/>
    </xf>
    <xf numFmtId="0" fontId="0" fillId="3" borderId="7" xfId="0" applyFill="1" applyBorder="1">
      <alignment vertical="center"/>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0" fillId="3" borderId="8" xfId="0" applyFill="1" applyBorder="1">
      <alignment vertical="center"/>
    </xf>
    <xf numFmtId="0" fontId="0" fillId="3" borderId="5" xfId="0" applyFill="1" applyBorder="1">
      <alignment vertical="center"/>
    </xf>
    <xf numFmtId="0" fontId="0" fillId="3" borderId="0" xfId="0" applyFill="1">
      <alignment vertical="center"/>
    </xf>
    <xf numFmtId="0" fontId="0" fillId="3" borderId="4" xfId="0" applyFill="1" applyBorder="1">
      <alignment vertical="center"/>
    </xf>
    <xf numFmtId="0" fontId="0" fillId="3" borderId="11" xfId="0" applyFill="1" applyBorder="1">
      <alignment vertical="center"/>
    </xf>
    <xf numFmtId="0" fontId="0" fillId="3" borderId="6" xfId="0" applyFill="1" applyBorder="1">
      <alignment vertical="center"/>
    </xf>
    <xf numFmtId="0" fontId="0" fillId="3" borderId="10" xfId="0" applyFill="1" applyBorder="1">
      <alignment vertical="center"/>
    </xf>
    <xf numFmtId="0" fontId="0" fillId="3" borderId="0" xfId="0" applyFill="1" applyAlignment="1">
      <alignment horizontal="right" vertical="center"/>
    </xf>
    <xf numFmtId="0" fontId="0" fillId="3" borderId="4" xfId="0" applyFill="1" applyBorder="1" applyAlignment="1">
      <alignment horizontal="left" vertical="center"/>
    </xf>
    <xf numFmtId="0" fontId="11" fillId="3" borderId="7" xfId="0" applyFont="1" applyFill="1" applyBorder="1">
      <alignment vertical="center"/>
    </xf>
    <xf numFmtId="0" fontId="11" fillId="3" borderId="20" xfId="0" applyFont="1" applyFill="1" applyBorder="1" applyProtection="1">
      <alignment vertical="center"/>
      <protection locked="0"/>
    </xf>
    <xf numFmtId="0" fontId="11" fillId="3" borderId="23" xfId="0" applyFont="1" applyFill="1" applyBorder="1" applyProtection="1">
      <alignment vertical="center"/>
      <protection locked="0"/>
    </xf>
    <xf numFmtId="0" fontId="11" fillId="3" borderId="49" xfId="0" applyFont="1" applyFill="1" applyBorder="1" applyProtection="1">
      <alignment vertical="center"/>
      <protection locked="0"/>
    </xf>
    <xf numFmtId="0" fontId="13" fillId="3" borderId="52" xfId="0" applyFont="1" applyFill="1" applyBorder="1" applyProtection="1">
      <alignment vertical="center"/>
      <protection locked="0"/>
    </xf>
    <xf numFmtId="0" fontId="13" fillId="3" borderId="53" xfId="0" applyFont="1" applyFill="1" applyBorder="1" applyProtection="1">
      <alignment vertical="center"/>
      <protection locked="0"/>
    </xf>
    <xf numFmtId="0" fontId="13" fillId="3" borderId="29" xfId="0" applyFont="1" applyFill="1" applyBorder="1" applyProtection="1">
      <alignment vertical="center"/>
      <protection locked="0"/>
    </xf>
    <xf numFmtId="0" fontId="13" fillId="3" borderId="54" xfId="0" applyFont="1" applyFill="1" applyBorder="1" applyAlignment="1" applyProtection="1">
      <alignment horizontal="right" vertical="center"/>
      <protection locked="0"/>
    </xf>
    <xf numFmtId="0" fontId="13" fillId="3" borderId="48" xfId="0" applyFont="1" applyFill="1" applyBorder="1" applyAlignment="1" applyProtection="1">
      <alignment horizontal="right" vertical="center"/>
      <protection locked="0"/>
    </xf>
    <xf numFmtId="0" fontId="13" fillId="3" borderId="30" xfId="0" applyFont="1" applyFill="1" applyBorder="1" applyAlignment="1" applyProtection="1">
      <alignment horizontal="right" vertical="center"/>
      <protection locked="0"/>
    </xf>
    <xf numFmtId="0" fontId="11" fillId="3" borderId="19" xfId="0" applyFont="1" applyFill="1" applyBorder="1" applyAlignment="1" applyProtection="1">
      <alignment horizontal="centerContinuous" vertical="center"/>
      <protection locked="0"/>
    </xf>
    <xf numFmtId="0" fontId="11" fillId="3" borderId="20" xfId="0" applyFont="1" applyFill="1" applyBorder="1" applyAlignment="1" applyProtection="1">
      <alignment horizontal="centerContinuous" vertical="center"/>
      <protection locked="0"/>
    </xf>
    <xf numFmtId="0" fontId="11" fillId="3" borderId="54" xfId="0" applyFont="1" applyFill="1" applyBorder="1" applyAlignment="1" applyProtection="1">
      <alignment horizontal="centerContinuous" vertical="center"/>
      <protection locked="0"/>
    </xf>
    <xf numFmtId="0" fontId="11" fillId="3" borderId="22" xfId="0" applyFont="1" applyFill="1" applyBorder="1" applyAlignment="1" applyProtection="1">
      <alignment horizontal="centerContinuous" vertical="center"/>
      <protection locked="0"/>
    </xf>
    <xf numFmtId="0" fontId="11" fillId="3" borderId="23" xfId="0" applyFont="1" applyFill="1" applyBorder="1" applyAlignment="1" applyProtection="1">
      <alignment horizontal="centerContinuous" vertical="center"/>
      <protection locked="0"/>
    </xf>
    <xf numFmtId="0" fontId="11" fillId="3" borderId="48" xfId="0" applyFont="1" applyFill="1" applyBorder="1" applyAlignment="1" applyProtection="1">
      <alignment horizontal="centerContinuous" vertical="center"/>
      <protection locked="0"/>
    </xf>
    <xf numFmtId="0" fontId="11" fillId="3" borderId="25" xfId="0" applyFont="1" applyFill="1" applyBorder="1" applyAlignment="1" applyProtection="1">
      <alignment horizontal="centerContinuous" vertical="center"/>
      <protection locked="0"/>
    </xf>
    <xf numFmtId="0" fontId="11" fillId="3" borderId="49" xfId="0" applyFont="1" applyFill="1" applyBorder="1" applyAlignment="1" applyProtection="1">
      <alignment horizontal="centerContinuous" vertical="center"/>
      <protection locked="0"/>
    </xf>
    <xf numFmtId="0" fontId="11" fillId="3" borderId="30" xfId="0" applyFont="1" applyFill="1" applyBorder="1" applyAlignment="1" applyProtection="1">
      <alignment horizontal="centerContinuous" vertical="center"/>
      <protection locked="0"/>
    </xf>
    <xf numFmtId="0" fontId="0" fillId="0" borderId="6" xfId="0" applyBorder="1" applyAlignment="1">
      <alignment horizontal="right" vertical="center"/>
    </xf>
    <xf numFmtId="0" fontId="0" fillId="0" borderId="26" xfId="0" applyBorder="1">
      <alignment vertical="center"/>
    </xf>
    <xf numFmtId="0" fontId="0" fillId="0" borderId="27" xfId="0" applyBorder="1">
      <alignment vertical="center"/>
    </xf>
    <xf numFmtId="0" fontId="11" fillId="3" borderId="9" xfId="0" applyFont="1" applyFill="1" applyBorder="1">
      <alignment vertical="center"/>
    </xf>
    <xf numFmtId="0" fontId="11" fillId="3" borderId="31" xfId="0" applyFont="1" applyFill="1" applyBorder="1">
      <alignment vertical="center"/>
    </xf>
    <xf numFmtId="0" fontId="4" fillId="0" borderId="6" xfId="0" applyFont="1" applyBorder="1">
      <alignment vertical="center"/>
    </xf>
    <xf numFmtId="0" fontId="4" fillId="0" borderId="0" xfId="0" applyFo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1" fillId="3" borderId="54" xfId="0" applyFont="1" applyFill="1" applyBorder="1" applyAlignment="1">
      <alignment horizontal="center" vertical="center"/>
    </xf>
    <xf numFmtId="0" fontId="13" fillId="3" borderId="26" xfId="0" applyFont="1" applyFill="1" applyBorder="1" applyAlignment="1">
      <alignment horizontal="right" vertical="center"/>
    </xf>
    <xf numFmtId="0" fontId="26" fillId="0" borderId="0" xfId="0" applyFont="1">
      <alignment vertical="center"/>
    </xf>
    <xf numFmtId="0" fontId="1" fillId="0" borderId="0" xfId="0" applyFont="1" applyAlignment="1">
      <alignment horizontal="left" vertical="center" indent="1"/>
    </xf>
    <xf numFmtId="0" fontId="22" fillId="0" borderId="0" xfId="0" applyFont="1">
      <alignment vertical="center"/>
    </xf>
    <xf numFmtId="0" fontId="1" fillId="0" borderId="0" xfId="0" applyFont="1" applyAlignment="1">
      <alignment horizontal="right" vertical="center"/>
    </xf>
    <xf numFmtId="0" fontId="22" fillId="0" borderId="0" xfId="0" applyFont="1" applyAlignment="1">
      <alignment horizontal="right" vertical="center"/>
    </xf>
    <xf numFmtId="0" fontId="26" fillId="0" borderId="0" xfId="0" applyFont="1" applyAlignment="1">
      <alignment horizontal="right" vertical="center"/>
    </xf>
    <xf numFmtId="0" fontId="29" fillId="0" borderId="0" xfId="0" applyFont="1" applyAlignment="1">
      <alignment horizontal="center" vertical="center"/>
    </xf>
    <xf numFmtId="0" fontId="0" fillId="4" borderId="15"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26" fillId="0" borderId="0" xfId="0" applyFont="1" applyAlignment="1">
      <alignment horizontal="left" vertical="center" indent="1"/>
    </xf>
    <xf numFmtId="0" fontId="31" fillId="0" borderId="0" xfId="0" applyFont="1" applyAlignment="1">
      <alignment horizontal="right" vertical="center"/>
    </xf>
    <xf numFmtId="0" fontId="0" fillId="3" borderId="19" xfId="0" applyFill="1" applyBorder="1">
      <alignment vertical="center"/>
    </xf>
    <xf numFmtId="0" fontId="0" fillId="3" borderId="20" xfId="0" applyFill="1" applyBorder="1">
      <alignment vertical="center"/>
    </xf>
    <xf numFmtId="0" fontId="0" fillId="0" borderId="7" xfId="0" applyBorder="1" applyAlignment="1">
      <alignment horizontal="right" vertical="center"/>
    </xf>
    <xf numFmtId="0" fontId="0" fillId="0" borderId="0" xfId="0" applyAlignment="1">
      <alignment horizontal="right" vertical="center"/>
    </xf>
    <xf numFmtId="185" fontId="0" fillId="0" borderId="7" xfId="0" applyNumberFormat="1" applyBorder="1">
      <alignment vertical="center"/>
    </xf>
    <xf numFmtId="185" fontId="0" fillId="0" borderId="0" xfId="0" applyNumberFormat="1">
      <alignment vertical="center"/>
    </xf>
    <xf numFmtId="185" fontId="0" fillId="0" borderId="6" xfId="0" applyNumberFormat="1" applyBorder="1">
      <alignment vertical="center"/>
    </xf>
    <xf numFmtId="186" fontId="8" fillId="0" borderId="7" xfId="0" applyNumberFormat="1" applyFont="1" applyBorder="1" applyAlignment="1">
      <alignment horizontal="left" vertical="center"/>
    </xf>
    <xf numFmtId="186" fontId="9" fillId="0" borderId="6" xfId="0" applyNumberFormat="1" applyFont="1" applyBorder="1" applyAlignment="1">
      <alignment horizontal="left" vertical="center"/>
    </xf>
    <xf numFmtId="186" fontId="9" fillId="0" borderId="7" xfId="0" applyNumberFormat="1" applyFont="1" applyBorder="1" applyAlignment="1">
      <alignment horizontal="left" vertical="center"/>
    </xf>
    <xf numFmtId="186" fontId="9" fillId="0" borderId="0" xfId="0" applyNumberFormat="1" applyFont="1" applyAlignment="1">
      <alignment horizontal="left" vertical="center"/>
    </xf>
    <xf numFmtId="186" fontId="9" fillId="0" borderId="13" xfId="0" applyNumberFormat="1" applyFont="1" applyBorder="1" applyAlignment="1">
      <alignment horizontal="left" vertical="center"/>
    </xf>
    <xf numFmtId="186" fontId="8" fillId="0" borderId="0" xfId="0" applyNumberFormat="1" applyFont="1" applyAlignment="1">
      <alignment horizontal="left" vertical="center"/>
    </xf>
    <xf numFmtId="186" fontId="8" fillId="0" borderId="6" xfId="0" applyNumberFormat="1" applyFont="1" applyBorder="1" applyAlignment="1">
      <alignment horizontal="left" vertical="center"/>
    </xf>
    <xf numFmtId="185" fontId="0" fillId="0" borderId="13" xfId="0" applyNumberFormat="1" applyBorder="1">
      <alignment vertical="center"/>
    </xf>
    <xf numFmtId="0" fontId="0" fillId="0" borderId="13" xfId="0" applyBorder="1" applyAlignment="1">
      <alignment horizontal="right" vertical="center"/>
    </xf>
    <xf numFmtId="186" fontId="8" fillId="0" borderId="13" xfId="0" applyNumberFormat="1" applyFont="1" applyBorder="1" applyAlignment="1">
      <alignment horizontal="left" vertical="center"/>
    </xf>
    <xf numFmtId="0" fontId="12" fillId="3" borderId="9" xfId="0" applyFont="1" applyFill="1" applyBorder="1">
      <alignment vertical="center"/>
    </xf>
    <xf numFmtId="0" fontId="12" fillId="3" borderId="7" xfId="0" applyFont="1" applyFill="1" applyBorder="1" applyAlignment="1">
      <alignment horizontal="right" vertical="center"/>
    </xf>
    <xf numFmtId="181" fontId="33" fillId="0" borderId="0" xfId="0" applyNumberFormat="1" applyFont="1">
      <alignment vertical="center"/>
    </xf>
    <xf numFmtId="0" fontId="12" fillId="3" borderId="25" xfId="0" applyFont="1" applyFill="1" applyBorder="1">
      <alignment vertical="center"/>
    </xf>
    <xf numFmtId="0" fontId="13" fillId="3" borderId="26" xfId="0" applyFont="1" applyFill="1" applyBorder="1">
      <alignment vertical="center"/>
    </xf>
    <xf numFmtId="0" fontId="20" fillId="0" borderId="55"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26" xfId="0" applyFont="1" applyBorder="1" applyProtection="1">
      <alignment vertical="center"/>
      <protection locked="0"/>
    </xf>
    <xf numFmtId="0" fontId="12" fillId="0" borderId="26" xfId="0" applyFont="1" applyBorder="1" applyProtection="1">
      <alignment vertical="center"/>
      <protection locked="0"/>
    </xf>
    <xf numFmtId="0" fontId="13" fillId="0" borderId="26" xfId="0" applyFont="1" applyBorder="1" applyProtection="1">
      <alignment vertical="center"/>
      <protection locked="0"/>
    </xf>
    <xf numFmtId="0" fontId="23" fillId="0" borderId="52" xfId="0" applyFont="1" applyBorder="1" applyProtection="1">
      <alignment vertical="center"/>
      <protection locked="0"/>
    </xf>
    <xf numFmtId="0" fontId="23" fillId="0" borderId="20" xfId="0" applyFont="1" applyBorder="1" applyProtection="1">
      <alignment vertical="center"/>
      <protection locked="0"/>
    </xf>
    <xf numFmtId="0" fontId="23" fillId="0" borderId="21" xfId="0" applyFont="1" applyBorder="1" applyProtection="1">
      <alignment vertical="center"/>
      <protection locked="0"/>
    </xf>
    <xf numFmtId="0" fontId="23" fillId="0" borderId="53" xfId="0" applyFont="1" applyBorder="1" applyProtection="1">
      <alignment vertical="center"/>
      <protection locked="0"/>
    </xf>
    <xf numFmtId="0" fontId="23" fillId="0" borderId="23" xfId="0" applyFont="1" applyBorder="1" applyProtection="1">
      <alignment vertical="center"/>
      <protection locked="0"/>
    </xf>
    <xf numFmtId="0" fontId="23" fillId="0" borderId="24" xfId="0" applyFont="1" applyBorder="1" applyProtection="1">
      <alignment vertical="center"/>
      <protection locked="0"/>
    </xf>
    <xf numFmtId="0" fontId="23" fillId="0" borderId="29" xfId="0" applyFont="1" applyBorder="1" applyProtection="1">
      <alignment vertical="center"/>
      <protection locked="0"/>
    </xf>
    <xf numFmtId="0" fontId="23" fillId="0" borderId="26" xfId="0" applyFont="1" applyBorder="1" applyProtection="1">
      <alignment vertical="center"/>
      <protection locked="0"/>
    </xf>
    <xf numFmtId="0" fontId="23" fillId="0" borderId="27" xfId="0" applyFont="1" applyBorder="1" applyProtection="1">
      <alignment vertical="center"/>
      <protection locked="0"/>
    </xf>
    <xf numFmtId="0" fontId="20" fillId="2" borderId="36"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20" fillId="2" borderId="35" xfId="0" applyFont="1" applyFill="1" applyBorder="1" applyAlignment="1" applyProtection="1">
      <alignment horizontal="center" vertical="center" shrinkToFit="1"/>
      <protection locked="0"/>
    </xf>
    <xf numFmtId="0" fontId="20" fillId="2" borderId="34" xfId="0" applyFont="1" applyFill="1" applyBorder="1" applyAlignment="1" applyProtection="1">
      <alignment horizontal="center" vertical="center" shrinkToFit="1"/>
      <protection locked="0"/>
    </xf>
    <xf numFmtId="0" fontId="0" fillId="3" borderId="17" xfId="0" applyFill="1" applyBorder="1">
      <alignment vertical="center"/>
    </xf>
    <xf numFmtId="0" fontId="27" fillId="0" borderId="0" xfId="0" applyFont="1" applyAlignment="1" applyProtection="1">
      <alignment horizontal="right" vertical="center"/>
      <protection locked="0"/>
    </xf>
    <xf numFmtId="0" fontId="0" fillId="4" borderId="9"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5" xfId="0" applyFill="1" applyBorder="1" applyAlignment="1">
      <alignment vertical="center" wrapText="1"/>
    </xf>
    <xf numFmtId="0" fontId="0" fillId="4" borderId="0" xfId="0" applyFill="1" applyAlignment="1">
      <alignment vertical="center" wrapText="1"/>
    </xf>
    <xf numFmtId="0" fontId="0" fillId="4" borderId="4" xfId="0" applyFill="1" applyBorder="1" applyAlignment="1">
      <alignment vertical="center" wrapText="1"/>
    </xf>
    <xf numFmtId="0" fontId="0" fillId="4" borderId="11" xfId="0" applyFill="1" applyBorder="1" applyAlignment="1">
      <alignment vertical="center" wrapText="1"/>
    </xf>
    <xf numFmtId="0" fontId="0" fillId="4" borderId="6" xfId="0" applyFill="1" applyBorder="1" applyAlignment="1">
      <alignment vertical="center" wrapText="1"/>
    </xf>
    <xf numFmtId="0" fontId="0" fillId="4" borderId="10" xfId="0" applyFill="1" applyBorder="1" applyAlignment="1">
      <alignment vertical="center" wrapText="1"/>
    </xf>
    <xf numFmtId="0" fontId="0" fillId="4" borderId="9"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4" xfId="0" applyFill="1" applyBorder="1" applyAlignment="1">
      <alignment horizontal="left" vertical="center" wrapText="1"/>
    </xf>
    <xf numFmtId="0" fontId="0" fillId="4" borderId="11" xfId="0" applyFill="1" applyBorder="1" applyAlignment="1">
      <alignment horizontal="left" vertical="center" wrapText="1"/>
    </xf>
    <xf numFmtId="0" fontId="0" fillId="4" borderId="6" xfId="0" applyFill="1" applyBorder="1" applyAlignment="1">
      <alignment horizontal="left" vertical="center" wrapText="1"/>
    </xf>
    <xf numFmtId="0" fontId="0" fillId="4" borderId="10" xfId="0" applyFill="1" applyBorder="1" applyAlignment="1">
      <alignment horizontal="left" vertical="center" wrapText="1"/>
    </xf>
    <xf numFmtId="0" fontId="0" fillId="3" borderId="22" xfId="0" applyFill="1" applyBorder="1" applyAlignment="1">
      <alignment vertical="center" shrinkToFit="1"/>
    </xf>
    <xf numFmtId="0" fontId="0" fillId="3" borderId="23" xfId="0" applyFill="1" applyBorder="1" applyAlignment="1">
      <alignment vertical="center" shrinkToFit="1"/>
    </xf>
    <xf numFmtId="0" fontId="0" fillId="3" borderId="24" xfId="0" applyFill="1" applyBorder="1" applyAlignment="1">
      <alignment vertical="center" shrinkToFit="1"/>
    </xf>
    <xf numFmtId="0" fontId="9" fillId="0" borderId="22" xfId="0" applyFont="1" applyBorder="1" applyAlignment="1" applyProtection="1">
      <alignment vertical="center" shrinkToFit="1"/>
      <protection locked="0"/>
    </xf>
    <xf numFmtId="0" fontId="9" fillId="0" borderId="23" xfId="0" applyFont="1" applyBorder="1" applyAlignment="1" applyProtection="1">
      <alignment vertical="center" shrinkToFit="1"/>
      <protection locked="0"/>
    </xf>
    <xf numFmtId="0" fontId="9" fillId="0" borderId="24" xfId="0" applyFont="1" applyBorder="1" applyAlignment="1" applyProtection="1">
      <alignment vertical="center" shrinkToFit="1"/>
      <protection locked="0"/>
    </xf>
    <xf numFmtId="0" fontId="0" fillId="3" borderId="15" xfId="0" applyFill="1" applyBorder="1" applyAlignment="1">
      <alignment vertical="center" shrinkToFit="1"/>
    </xf>
    <xf numFmtId="0" fontId="0" fillId="3" borderId="13" xfId="0" applyFill="1" applyBorder="1" applyAlignment="1">
      <alignment vertical="center" shrinkToFit="1"/>
    </xf>
    <xf numFmtId="0" fontId="0" fillId="3" borderId="14" xfId="0" applyFill="1" applyBorder="1" applyAlignment="1">
      <alignment vertical="center" shrinkToFit="1"/>
    </xf>
    <xf numFmtId="0" fontId="8" fillId="0" borderId="9" xfId="0" applyFont="1" applyBorder="1" applyAlignment="1" applyProtection="1">
      <alignment horizontal="left" vertical="center" indent="1" shrinkToFit="1"/>
      <protection locked="0"/>
    </xf>
    <xf numFmtId="0" fontId="8" fillId="0" borderId="7" xfId="0" applyFont="1" applyBorder="1" applyAlignment="1" applyProtection="1">
      <alignment horizontal="left" vertical="center" indent="1" shrinkToFit="1"/>
      <protection locked="0"/>
    </xf>
    <xf numFmtId="0" fontId="8" fillId="0" borderId="8" xfId="0" applyFont="1" applyBorder="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9" fillId="0" borderId="6" xfId="0" applyFont="1" applyBorder="1" applyAlignment="1" applyProtection="1">
      <alignment horizontal="left" vertical="center" indent="1" shrinkToFit="1"/>
      <protection locked="0"/>
    </xf>
    <xf numFmtId="0" fontId="9" fillId="0" borderId="10" xfId="0" applyFont="1" applyBorder="1" applyAlignment="1" applyProtection="1">
      <alignment horizontal="left" vertical="center" indent="1" shrinkToFit="1"/>
      <protection locked="0"/>
    </xf>
    <xf numFmtId="0" fontId="9" fillId="0" borderId="29"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179" fontId="9" fillId="0" borderId="19" xfId="0" applyNumberFormat="1" applyFont="1" applyBorder="1" applyAlignment="1" applyProtection="1">
      <alignment horizontal="left" vertical="center" shrinkToFit="1"/>
      <protection locked="0"/>
    </xf>
    <xf numFmtId="179" fontId="9" fillId="0" borderId="20" xfId="0" applyNumberFormat="1" applyFont="1" applyBorder="1" applyAlignment="1" applyProtection="1">
      <alignment horizontal="left" vertical="center" shrinkToFit="1"/>
      <protection locked="0"/>
    </xf>
    <xf numFmtId="179" fontId="9" fillId="0" borderId="21" xfId="0" applyNumberFormat="1" applyFont="1" applyBorder="1" applyAlignment="1" applyProtection="1">
      <alignment horizontal="left" vertical="center" shrinkToFit="1"/>
      <protection locked="0"/>
    </xf>
    <xf numFmtId="0" fontId="0" fillId="3" borderId="19" xfId="0" applyFill="1" applyBorder="1" applyAlignment="1">
      <alignment vertical="center" shrinkToFit="1"/>
    </xf>
    <xf numFmtId="0" fontId="0" fillId="3" borderId="20" xfId="0" applyFill="1" applyBorder="1" applyAlignment="1">
      <alignment vertical="center" shrinkToFit="1"/>
    </xf>
    <xf numFmtId="0" fontId="0" fillId="3" borderId="21" xfId="0" applyFill="1" applyBorder="1" applyAlignment="1">
      <alignment vertical="center" shrinkToFit="1"/>
    </xf>
    <xf numFmtId="0" fontId="20" fillId="0" borderId="55" xfId="0" applyFont="1" applyBorder="1" applyAlignment="1" applyProtection="1">
      <alignment horizontal="left" vertical="center" indent="1" shrinkToFit="1"/>
      <protection locked="0"/>
    </xf>
    <xf numFmtId="0" fontId="20" fillId="0" borderId="56" xfId="0" applyFont="1" applyBorder="1" applyAlignment="1" applyProtection="1">
      <alignment horizontal="left" vertical="center" indent="1" shrinkToFit="1"/>
      <protection locked="0"/>
    </xf>
    <xf numFmtId="0" fontId="20" fillId="0" borderId="46" xfId="0" applyFont="1" applyBorder="1" applyAlignment="1" applyProtection="1">
      <alignment horizontal="left" vertical="center" indent="1" shrinkToFit="1"/>
      <protection locked="0"/>
    </xf>
    <xf numFmtId="0" fontId="20" fillId="0" borderId="47" xfId="0" applyFont="1" applyBorder="1" applyAlignment="1" applyProtection="1">
      <alignment horizontal="left" vertical="center" indent="1" shrinkToFit="1"/>
      <protection locked="0"/>
    </xf>
    <xf numFmtId="0" fontId="20" fillId="0" borderId="28" xfId="0" applyFont="1" applyBorder="1" applyAlignment="1" applyProtection="1">
      <alignment horizontal="left" vertical="center" indent="1" shrinkToFit="1"/>
      <protection locked="0"/>
    </xf>
    <xf numFmtId="0" fontId="20" fillId="0" borderId="57" xfId="0" applyFont="1" applyBorder="1" applyAlignment="1" applyProtection="1">
      <alignment horizontal="left" vertical="center" indent="1" shrinkToFit="1"/>
      <protection locked="0"/>
    </xf>
    <xf numFmtId="0" fontId="0" fillId="4" borderId="15" xfId="0" applyFill="1" applyBorder="1" applyAlignment="1">
      <alignment vertical="center" wrapText="1"/>
    </xf>
    <xf numFmtId="0" fontId="0" fillId="4" borderId="13" xfId="0" applyFill="1" applyBorder="1" applyAlignment="1">
      <alignment vertical="center" wrapText="1"/>
    </xf>
    <xf numFmtId="0" fontId="0" fillId="4" borderId="14" xfId="0" applyFill="1" applyBorder="1" applyAlignment="1">
      <alignment vertical="center" wrapText="1"/>
    </xf>
    <xf numFmtId="188" fontId="9" fillId="0" borderId="17" xfId="0" applyNumberFormat="1" applyFont="1" applyBorder="1" applyAlignment="1" applyProtection="1">
      <alignment horizontal="right" vertical="center" shrinkToFit="1"/>
      <protection locked="0"/>
    </xf>
    <xf numFmtId="188" fontId="9" fillId="0" borderId="18" xfId="0" applyNumberFormat="1" applyFont="1" applyBorder="1" applyAlignment="1" applyProtection="1">
      <alignment horizontal="right" vertical="center" shrinkToFit="1"/>
      <protection locked="0"/>
    </xf>
    <xf numFmtId="187" fontId="9" fillId="0" borderId="16" xfId="0" applyNumberFormat="1" applyFont="1" applyBorder="1" applyAlignment="1" applyProtection="1">
      <alignment horizontal="right" vertical="center" shrinkToFit="1"/>
      <protection locked="0"/>
    </xf>
    <xf numFmtId="187" fontId="9" fillId="0" borderId="17" xfId="0" applyNumberFormat="1" applyFont="1" applyBorder="1" applyAlignment="1" applyProtection="1">
      <alignment horizontal="right" vertical="center" shrinkToFit="1"/>
      <protection locked="0"/>
    </xf>
    <xf numFmtId="0" fontId="9" fillId="0" borderId="22" xfId="0" applyFont="1" applyBorder="1" applyAlignment="1" applyProtection="1">
      <alignment horizontal="left" vertical="center" indent="1" shrinkToFit="1"/>
      <protection locked="0"/>
    </xf>
    <xf numFmtId="0" fontId="9" fillId="0" borderId="23" xfId="0" applyFont="1" applyBorder="1" applyAlignment="1" applyProtection="1">
      <alignment horizontal="left" vertical="center" indent="1" shrinkToFit="1"/>
      <protection locked="0"/>
    </xf>
    <xf numFmtId="0" fontId="9" fillId="0" borderId="24" xfId="0" applyFont="1" applyBorder="1" applyAlignment="1" applyProtection="1">
      <alignment horizontal="left" vertical="center" indent="1" shrinkToFit="1"/>
      <protection locked="0"/>
    </xf>
    <xf numFmtId="0" fontId="9" fillId="0" borderId="25" xfId="0" applyFont="1" applyBorder="1" applyAlignment="1" applyProtection="1">
      <alignment horizontal="left" vertical="center" indent="1" shrinkToFit="1"/>
      <protection locked="0"/>
    </xf>
    <xf numFmtId="0" fontId="9" fillId="0" borderId="26" xfId="0" applyFont="1" applyBorder="1" applyAlignment="1" applyProtection="1">
      <alignment horizontal="left" vertical="center" indent="1" shrinkToFit="1"/>
      <protection locked="0"/>
    </xf>
    <xf numFmtId="0" fontId="9" fillId="0" borderId="27" xfId="0" applyFont="1" applyBorder="1" applyAlignment="1" applyProtection="1">
      <alignment horizontal="left" vertical="center" indent="1"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13" fillId="0" borderId="22"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0" fontId="13" fillId="0" borderId="24" xfId="0" applyFont="1" applyBorder="1" applyAlignment="1" applyProtection="1">
      <alignment vertical="center" shrinkToFit="1"/>
      <protection locked="0"/>
    </xf>
    <xf numFmtId="0" fontId="29" fillId="0" borderId="0" xfId="0" applyFont="1" applyAlignment="1" applyProtection="1">
      <alignment horizontal="center" vertical="center"/>
      <protection locked="0"/>
    </xf>
    <xf numFmtId="0" fontId="8" fillId="0" borderId="15" xfId="0" applyFont="1" applyBorder="1" applyAlignment="1" applyProtection="1">
      <alignment horizontal="left" vertical="center" indent="1" shrinkToFit="1"/>
      <protection locked="0"/>
    </xf>
    <xf numFmtId="0" fontId="8" fillId="0" borderId="13"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24" fillId="3" borderId="5"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3"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34" xfId="0" applyFont="1" applyFill="1" applyBorder="1" applyAlignment="1">
      <alignment horizontal="left" vertical="center" wrapText="1"/>
    </xf>
    <xf numFmtId="0" fontId="0" fillId="3" borderId="15" xfId="0" applyFill="1" applyBorder="1" applyAlignment="1">
      <alignment horizontal="left" vertical="center"/>
    </xf>
    <xf numFmtId="0" fontId="0" fillId="3" borderId="13" xfId="0" applyFill="1" applyBorder="1" applyAlignment="1">
      <alignment horizontal="left" vertical="center"/>
    </xf>
    <xf numFmtId="0" fontId="9" fillId="0" borderId="25" xfId="0" applyFont="1" applyBorder="1" applyAlignment="1" applyProtection="1">
      <alignment vertical="center" shrinkToFit="1"/>
      <protection locked="0"/>
    </xf>
    <xf numFmtId="0" fontId="9" fillId="0" borderId="26" xfId="0" applyFont="1" applyBorder="1" applyAlignment="1" applyProtection="1">
      <alignment vertical="center" shrinkToFit="1"/>
      <protection locked="0"/>
    </xf>
    <xf numFmtId="0" fontId="9" fillId="0" borderId="27" xfId="0" applyFont="1" applyBorder="1" applyAlignment="1" applyProtection="1">
      <alignment vertical="center" shrinkToFit="1"/>
      <protection locked="0"/>
    </xf>
    <xf numFmtId="0" fontId="0" fillId="3" borderId="25" xfId="0" applyFill="1" applyBorder="1" applyAlignment="1">
      <alignment vertical="center" shrinkToFit="1"/>
    </xf>
    <xf numFmtId="0" fontId="0" fillId="3" borderId="26" xfId="0" applyFill="1" applyBorder="1" applyAlignment="1">
      <alignment vertical="center" shrinkToFit="1"/>
    </xf>
    <xf numFmtId="0" fontId="0" fillId="3" borderId="27" xfId="0" applyFill="1" applyBorder="1" applyAlignment="1">
      <alignment vertical="center" shrinkToFit="1"/>
    </xf>
    <xf numFmtId="0" fontId="12" fillId="3" borderId="15" xfId="0" applyFont="1" applyFill="1" applyBorder="1" applyAlignment="1">
      <alignment vertical="center" shrinkToFit="1"/>
    </xf>
    <xf numFmtId="0" fontId="12" fillId="3" borderId="13" xfId="0" applyFont="1" applyFill="1" applyBorder="1" applyAlignment="1">
      <alignment vertical="center" shrinkToFit="1"/>
    </xf>
    <xf numFmtId="0" fontId="12" fillId="3" borderId="14" xfId="0" applyFont="1" applyFill="1" applyBorder="1" applyAlignment="1">
      <alignment vertical="center" shrinkToFit="1"/>
    </xf>
    <xf numFmtId="0" fontId="11" fillId="3" borderId="22"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11" fillId="3" borderId="27" xfId="0" applyFont="1" applyFill="1" applyBorder="1" applyAlignment="1">
      <alignment vertical="center" shrinkToFit="1"/>
    </xf>
    <xf numFmtId="0" fontId="12" fillId="0" borderId="1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20" fillId="0" borderId="26" xfId="0" applyFont="1" applyBorder="1" applyProtection="1">
      <alignment vertical="center"/>
      <protection locked="0"/>
    </xf>
    <xf numFmtId="0" fontId="11" fillId="3" borderId="40"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42" xfId="0" applyFont="1" applyFill="1" applyBorder="1" applyAlignment="1">
      <alignment horizontal="center" vertical="center" textRotation="255" shrinkToFit="1"/>
    </xf>
    <xf numFmtId="0" fontId="11" fillId="3" borderId="43" xfId="0" applyFont="1" applyFill="1" applyBorder="1" applyAlignment="1">
      <alignment horizontal="center" vertical="center" textRotation="255" shrinkToFit="1"/>
    </xf>
    <xf numFmtId="0" fontId="11" fillId="3" borderId="44" xfId="0" applyFont="1" applyFill="1" applyBorder="1" applyAlignment="1">
      <alignment horizontal="center" vertical="center" textRotation="255" shrinkToFit="1"/>
    </xf>
    <xf numFmtId="180" fontId="25" fillId="0" borderId="6" xfId="0" applyNumberFormat="1" applyFont="1" applyBorder="1" applyAlignment="1" applyProtection="1">
      <alignment vertical="center" shrinkToFit="1"/>
      <protection locked="0"/>
    </xf>
    <xf numFmtId="0" fontId="11" fillId="3" borderId="22" xfId="0" applyFont="1" applyFill="1" applyBorder="1" applyAlignment="1">
      <alignment horizontal="left" vertical="center" shrinkToFit="1"/>
    </xf>
    <xf numFmtId="0" fontId="11" fillId="3" borderId="48" xfId="0" applyFont="1" applyFill="1" applyBorder="1" applyAlignment="1">
      <alignment horizontal="left" vertical="center" shrinkToFit="1"/>
    </xf>
    <xf numFmtId="0" fontId="13" fillId="3" borderId="22" xfId="0" applyFont="1" applyFill="1" applyBorder="1" applyAlignment="1">
      <alignment vertical="center" shrinkToFit="1"/>
    </xf>
    <xf numFmtId="0" fontId="13" fillId="3" borderId="23" xfId="0" applyFont="1" applyFill="1" applyBorder="1" applyAlignment="1">
      <alignment vertical="center" shrinkToFit="1"/>
    </xf>
    <xf numFmtId="0" fontId="13" fillId="3" borderId="24" xfId="0" applyFont="1" applyFill="1" applyBorder="1" applyAlignment="1">
      <alignment vertical="center" shrinkToFit="1"/>
    </xf>
    <xf numFmtId="0" fontId="9" fillId="0" borderId="19" xfId="0" applyFont="1" applyBorder="1" applyAlignment="1" applyProtection="1">
      <alignment vertical="center" shrinkToFit="1"/>
      <protection locked="0"/>
    </xf>
    <xf numFmtId="0" fontId="9" fillId="0" borderId="20" xfId="0" applyFont="1" applyBorder="1" applyAlignment="1" applyProtection="1">
      <alignment vertical="center" shrinkToFit="1"/>
      <protection locked="0"/>
    </xf>
    <xf numFmtId="0" fontId="9" fillId="0" borderId="21" xfId="0" applyFont="1" applyBorder="1" applyAlignment="1" applyProtection="1">
      <alignment vertical="center" shrinkToFit="1"/>
      <protection locked="0"/>
    </xf>
    <xf numFmtId="0" fontId="9" fillId="0" borderId="19" xfId="0" applyFont="1" applyBorder="1" applyAlignment="1" applyProtection="1">
      <alignment horizontal="left" vertical="center" indent="1" shrinkToFit="1"/>
      <protection locked="0"/>
    </xf>
    <xf numFmtId="0" fontId="9" fillId="0" borderId="20" xfId="0" applyFont="1" applyBorder="1" applyAlignment="1" applyProtection="1">
      <alignment horizontal="left" vertical="center" indent="1" shrinkToFit="1"/>
      <protection locked="0"/>
    </xf>
    <xf numFmtId="0" fontId="9" fillId="0" borderId="21" xfId="0" applyFont="1" applyBorder="1" applyAlignment="1" applyProtection="1">
      <alignment horizontal="left" vertical="center" indent="1" shrinkToFit="1"/>
      <protection locked="0"/>
    </xf>
    <xf numFmtId="0" fontId="20" fillId="2" borderId="0" xfId="0" applyFont="1" applyFill="1" applyAlignment="1" applyProtection="1">
      <alignment horizontal="center" vertical="center" shrinkToFit="1"/>
      <protection locked="0"/>
    </xf>
    <xf numFmtId="0" fontId="20" fillId="2" borderId="0" xfId="0" applyFont="1" applyFill="1" applyAlignment="1" applyProtection="1">
      <alignment horizontal="left" vertical="center" shrinkToFit="1"/>
      <protection locked="0"/>
    </xf>
    <xf numFmtId="0" fontId="0" fillId="3" borderId="32" xfId="0" applyFill="1" applyBorder="1" applyAlignment="1">
      <alignment horizontal="center" vertical="center" shrinkToFit="1"/>
    </xf>
    <xf numFmtId="0" fontId="0" fillId="3" borderId="31" xfId="0" applyFill="1" applyBorder="1" applyAlignment="1">
      <alignment horizontal="center" vertical="center" shrinkToFit="1"/>
    </xf>
    <xf numFmtId="0" fontId="20" fillId="2" borderId="36"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0" fillId="3" borderId="38" xfId="0" applyFill="1" applyBorder="1" applyAlignment="1">
      <alignment horizontal="center" vertical="center" shrinkToFit="1"/>
    </xf>
    <xf numFmtId="0" fontId="0" fillId="3" borderId="39" xfId="0" applyFill="1" applyBorder="1" applyAlignment="1">
      <alignment horizontal="center" vertical="center" shrinkToFit="1"/>
    </xf>
    <xf numFmtId="0" fontId="12" fillId="0" borderId="7" xfId="0" applyFont="1" applyBorder="1" applyProtection="1">
      <alignment vertical="center"/>
      <protection locked="0"/>
    </xf>
    <xf numFmtId="0" fontId="0" fillId="3" borderId="42" xfId="0" applyFill="1" applyBorder="1" applyAlignment="1">
      <alignment horizontal="center" vertical="center" textRotation="255"/>
    </xf>
    <xf numFmtId="0" fontId="0" fillId="3" borderId="43" xfId="0" applyFill="1" applyBorder="1" applyAlignment="1">
      <alignment horizontal="center" vertical="center" textRotation="255"/>
    </xf>
    <xf numFmtId="0" fontId="0" fillId="3" borderId="44" xfId="0" applyFill="1" applyBorder="1" applyAlignment="1">
      <alignment horizontal="center" vertical="center" textRotation="255"/>
    </xf>
    <xf numFmtId="0" fontId="20" fillId="2" borderId="35" xfId="0" applyFont="1" applyFill="1" applyBorder="1" applyAlignment="1" applyProtection="1">
      <alignment horizontal="center" vertical="center" shrinkToFit="1"/>
      <protection locked="0"/>
    </xf>
    <xf numFmtId="0" fontId="20" fillId="2" borderId="34" xfId="0" applyFont="1" applyFill="1" applyBorder="1" applyAlignment="1" applyProtection="1">
      <alignment horizontal="center" vertical="center" shrinkToFit="1"/>
      <protection locked="0"/>
    </xf>
    <xf numFmtId="0" fontId="11" fillId="3" borderId="19" xfId="0" applyFont="1" applyFill="1" applyBorder="1" applyAlignment="1">
      <alignment vertical="center" shrinkToFit="1"/>
    </xf>
    <xf numFmtId="0" fontId="11" fillId="3" borderId="21" xfId="0" applyFont="1" applyFill="1" applyBorder="1" applyAlignment="1">
      <alignment vertical="center" shrinkToFit="1"/>
    </xf>
    <xf numFmtId="182" fontId="32" fillId="0" borderId="0" xfId="0" applyNumberFormat="1" applyFont="1" applyAlignment="1">
      <alignment horizontal="center" vertical="center"/>
    </xf>
    <xf numFmtId="184" fontId="28" fillId="0" borderId="0" xfId="0" applyNumberFormat="1" applyFont="1" applyAlignment="1" applyProtection="1">
      <alignment horizontal="center" vertical="center"/>
      <protection locked="0"/>
    </xf>
    <xf numFmtId="183" fontId="30" fillId="0" borderId="0" xfId="0" applyNumberFormat="1" applyFont="1" applyAlignment="1" applyProtection="1">
      <alignment horizontal="center" vertical="center"/>
      <protection locked="0"/>
    </xf>
    <xf numFmtId="0" fontId="0" fillId="3" borderId="40" xfId="0" applyFill="1" applyBorder="1" applyAlignment="1">
      <alignment horizontal="center" vertical="center" shrinkToFit="1"/>
    </xf>
    <xf numFmtId="0" fontId="0" fillId="3" borderId="50" xfId="0" applyFill="1" applyBorder="1" applyAlignment="1">
      <alignment horizontal="center" vertical="center" shrinkToFit="1"/>
    </xf>
    <xf numFmtId="0" fontId="20" fillId="2" borderId="58" xfId="0" applyFont="1" applyFill="1" applyBorder="1" applyAlignment="1">
      <alignment horizontal="center" vertical="center" shrinkToFit="1"/>
    </xf>
    <xf numFmtId="0" fontId="20" fillId="2" borderId="59" xfId="0" applyFont="1" applyFill="1" applyBorder="1" applyAlignment="1">
      <alignment horizontal="center" vertical="center" shrinkToFit="1"/>
    </xf>
    <xf numFmtId="0" fontId="0" fillId="3" borderId="60" xfId="0" applyFill="1" applyBorder="1" applyAlignment="1">
      <alignment horizontal="center" vertical="center" shrinkToFit="1"/>
    </xf>
    <xf numFmtId="0" fontId="0" fillId="3" borderId="61" xfId="0" applyFill="1" applyBorder="1" applyAlignment="1">
      <alignment horizontal="center" vertical="center" shrinkToFit="1"/>
    </xf>
    <xf numFmtId="0" fontId="20" fillId="2" borderId="51" xfId="0" applyFont="1" applyFill="1" applyBorder="1" applyAlignment="1">
      <alignment horizontal="center" vertical="center" shrinkToFit="1"/>
    </xf>
    <xf numFmtId="0" fontId="20" fillId="2" borderId="45" xfId="0" applyFont="1" applyFill="1" applyBorder="1" applyAlignment="1">
      <alignment horizontal="center" vertical="center" shrinkToFit="1"/>
    </xf>
  </cellXfs>
  <cellStyles count="2">
    <cellStyle name="標準" xfId="0" builtinId="0"/>
    <cellStyle name="標準 2" xfId="1" xr:uid="{6C206E55-AF65-4B72-83AE-2F4C84DB2556}"/>
  </cellStyles>
  <dxfs count="45">
    <dxf>
      <fill>
        <patternFill>
          <bgColor rgb="FFFFFF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s>
  <tableStyles count="0" defaultTableStyle="TableStyleMedium2" defaultPivotStyle="PivotStyleLight16"/>
  <colors>
    <mruColors>
      <color rgb="FF0000FF"/>
      <color rgb="FFFFFFCC"/>
      <color rgb="FF008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0</xdr:colOff>
      <xdr:row>60</xdr:row>
      <xdr:rowOff>190036</xdr:rowOff>
    </xdr:from>
    <xdr:to>
      <xdr:col>31</xdr:col>
      <xdr:colOff>91440</xdr:colOff>
      <xdr:row>65</xdr:row>
      <xdr:rowOff>0</xdr:rowOff>
    </xdr:to>
    <xdr:grpSp>
      <xdr:nvGrpSpPr>
        <xdr:cNvPr id="74" name="グループ化 73">
          <a:extLst>
            <a:ext uri="{FF2B5EF4-FFF2-40B4-BE49-F238E27FC236}">
              <a16:creationId xmlns:a16="http://schemas.microsoft.com/office/drawing/2014/main" id="{6E9C9E5D-AAAD-46D8-B335-15470C7FB615}"/>
            </a:ext>
          </a:extLst>
        </xdr:cNvPr>
        <xdr:cNvGrpSpPr/>
      </xdr:nvGrpSpPr>
      <xdr:grpSpPr>
        <a:xfrm>
          <a:off x="2400300" y="12886861"/>
          <a:ext cx="5958840" cy="857714"/>
          <a:chOff x="885825" y="4556296"/>
          <a:chExt cx="6172200" cy="850094"/>
        </a:xfrm>
      </xdr:grpSpPr>
      <xdr:sp macro="" textlink="">
        <xdr:nvSpPr>
          <xdr:cNvPr id="75" name="正方形/長方形 74">
            <a:extLst>
              <a:ext uri="{FF2B5EF4-FFF2-40B4-BE49-F238E27FC236}">
                <a16:creationId xmlns:a16="http://schemas.microsoft.com/office/drawing/2014/main" id="{537C51AD-DA6E-07BA-F90E-A71D9CB7720F}"/>
              </a:ext>
            </a:extLst>
          </xdr:cNvPr>
          <xdr:cNvSpPr/>
        </xdr:nvSpPr>
        <xdr:spPr>
          <a:xfrm>
            <a:off x="8858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支店長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6" name="正方形/長方形 75">
            <a:extLst>
              <a:ext uri="{FF2B5EF4-FFF2-40B4-BE49-F238E27FC236}">
                <a16:creationId xmlns:a16="http://schemas.microsoft.com/office/drawing/2014/main" id="{217D8914-7F3F-FFE9-9656-B58A1D9948BB}"/>
              </a:ext>
            </a:extLst>
          </xdr:cNvPr>
          <xdr:cNvSpPr/>
        </xdr:nvSpPr>
        <xdr:spPr>
          <a:xfrm>
            <a:off x="8858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7" name="正方形/長方形 76">
            <a:extLst>
              <a:ext uri="{FF2B5EF4-FFF2-40B4-BE49-F238E27FC236}">
                <a16:creationId xmlns:a16="http://schemas.microsoft.com/office/drawing/2014/main" id="{7D733872-081B-A753-368C-5254D822C93E}"/>
              </a:ext>
            </a:extLst>
          </xdr:cNvPr>
          <xdr:cNvSpPr/>
        </xdr:nvSpPr>
        <xdr:spPr>
          <a:xfrm>
            <a:off x="19145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8" name="正方形/長方形 77">
            <a:extLst>
              <a:ext uri="{FF2B5EF4-FFF2-40B4-BE49-F238E27FC236}">
                <a16:creationId xmlns:a16="http://schemas.microsoft.com/office/drawing/2014/main" id="{A1EE4D46-640E-3EBA-3BDE-1BD404076415}"/>
              </a:ext>
            </a:extLst>
          </xdr:cNvPr>
          <xdr:cNvSpPr/>
        </xdr:nvSpPr>
        <xdr:spPr>
          <a:xfrm>
            <a:off x="19145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営業所長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9" name="正方形/長方形 78">
            <a:extLst>
              <a:ext uri="{FF2B5EF4-FFF2-40B4-BE49-F238E27FC236}">
                <a16:creationId xmlns:a16="http://schemas.microsoft.com/office/drawing/2014/main" id="{257F7FBA-C4BF-B5A6-DA26-E6B239FD54FC}"/>
              </a:ext>
            </a:extLst>
          </xdr:cNvPr>
          <xdr:cNvSpPr/>
        </xdr:nvSpPr>
        <xdr:spPr>
          <a:xfrm>
            <a:off x="29432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室長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0" name="正方形/長方形 79">
            <a:extLst>
              <a:ext uri="{FF2B5EF4-FFF2-40B4-BE49-F238E27FC236}">
                <a16:creationId xmlns:a16="http://schemas.microsoft.com/office/drawing/2014/main" id="{20D635BB-0C19-2429-73DD-3D9E417BA819}"/>
              </a:ext>
            </a:extLst>
          </xdr:cNvPr>
          <xdr:cNvSpPr/>
        </xdr:nvSpPr>
        <xdr:spPr>
          <a:xfrm>
            <a:off x="29432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1" name="正方形/長方形 80">
            <a:extLst>
              <a:ext uri="{FF2B5EF4-FFF2-40B4-BE49-F238E27FC236}">
                <a16:creationId xmlns:a16="http://schemas.microsoft.com/office/drawing/2014/main" id="{6BAE42E9-17F7-0240-8046-58177A6A7931}"/>
              </a:ext>
            </a:extLst>
          </xdr:cNvPr>
          <xdr:cNvSpPr/>
        </xdr:nvSpPr>
        <xdr:spPr>
          <a:xfrm>
            <a:off x="39719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2" name="正方形/長方形 81">
            <a:extLst>
              <a:ext uri="{FF2B5EF4-FFF2-40B4-BE49-F238E27FC236}">
                <a16:creationId xmlns:a16="http://schemas.microsoft.com/office/drawing/2014/main" id="{554DF30E-96E1-717D-C0FB-3D4F07C1DFC2}"/>
              </a:ext>
            </a:extLst>
          </xdr:cNvPr>
          <xdr:cNvSpPr/>
        </xdr:nvSpPr>
        <xdr:spPr>
          <a:xfrm>
            <a:off x="39719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管理担当者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3" name="正方形/長方形 82">
            <a:extLst>
              <a:ext uri="{FF2B5EF4-FFF2-40B4-BE49-F238E27FC236}">
                <a16:creationId xmlns:a16="http://schemas.microsoft.com/office/drawing/2014/main" id="{CCE8B903-64CB-4E0C-D1FF-1614264D143E}"/>
              </a:ext>
            </a:extLst>
          </xdr:cNvPr>
          <xdr:cNvSpPr/>
        </xdr:nvSpPr>
        <xdr:spPr>
          <a:xfrm>
            <a:off x="50006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4" name="正方形/長方形 83">
            <a:extLst>
              <a:ext uri="{FF2B5EF4-FFF2-40B4-BE49-F238E27FC236}">
                <a16:creationId xmlns:a16="http://schemas.microsoft.com/office/drawing/2014/main" id="{596F6A29-C276-BE61-F525-2FCB63C99ECF}"/>
              </a:ext>
            </a:extLst>
          </xdr:cNvPr>
          <xdr:cNvSpPr/>
        </xdr:nvSpPr>
        <xdr:spPr>
          <a:xfrm>
            <a:off x="50006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地区責任者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5" name="正方形/長方形 84">
            <a:extLst>
              <a:ext uri="{FF2B5EF4-FFF2-40B4-BE49-F238E27FC236}">
                <a16:creationId xmlns:a16="http://schemas.microsoft.com/office/drawing/2014/main" id="{7A143E2E-BFDF-2392-478C-45E0B2BD7692}"/>
              </a:ext>
            </a:extLst>
          </xdr:cNvPr>
          <xdr:cNvSpPr/>
        </xdr:nvSpPr>
        <xdr:spPr>
          <a:xfrm>
            <a:off x="60293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6" name="正方形/長方形 85">
            <a:extLst>
              <a:ext uri="{FF2B5EF4-FFF2-40B4-BE49-F238E27FC236}">
                <a16:creationId xmlns:a16="http://schemas.microsoft.com/office/drawing/2014/main" id="{970BE7FF-23DA-C9B5-EE75-BB963C8FB139}"/>
              </a:ext>
            </a:extLst>
          </xdr:cNvPr>
          <xdr:cNvSpPr/>
        </xdr:nvSpPr>
        <xdr:spPr>
          <a:xfrm>
            <a:off x="60293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取引担当者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xdr:col>
      <xdr:colOff>70485</xdr:colOff>
      <xdr:row>62</xdr:row>
      <xdr:rowOff>0</xdr:rowOff>
    </xdr:from>
    <xdr:to>
      <xdr:col>5</xdr:col>
      <xdr:colOff>0</xdr:colOff>
      <xdr:row>67</xdr:row>
      <xdr:rowOff>16168</xdr:rowOff>
    </xdr:to>
    <xdr:grpSp>
      <xdr:nvGrpSpPr>
        <xdr:cNvPr id="91" name="グループ化 90">
          <a:extLst>
            <a:ext uri="{FF2B5EF4-FFF2-40B4-BE49-F238E27FC236}">
              <a16:creationId xmlns:a16="http://schemas.microsoft.com/office/drawing/2014/main" id="{81E0C3C4-023C-4596-87CA-254B95FCABC2}"/>
            </a:ext>
          </a:extLst>
        </xdr:cNvPr>
        <xdr:cNvGrpSpPr/>
      </xdr:nvGrpSpPr>
      <xdr:grpSpPr>
        <a:xfrm>
          <a:off x="337185" y="13115925"/>
          <a:ext cx="996315" cy="1063918"/>
          <a:chOff x="2095500" y="5293531"/>
          <a:chExt cx="1028700" cy="1073443"/>
        </a:xfrm>
      </xdr:grpSpPr>
      <xdr:sp macro="" textlink="">
        <xdr:nvSpPr>
          <xdr:cNvPr id="92" name="正方形/長方形 91">
            <a:extLst>
              <a:ext uri="{FF2B5EF4-FFF2-40B4-BE49-F238E27FC236}">
                <a16:creationId xmlns:a16="http://schemas.microsoft.com/office/drawing/2014/main" id="{7A0243DF-A21C-031E-7487-CF810FA2EC57}"/>
              </a:ext>
            </a:extLst>
          </xdr:cNvPr>
          <xdr:cNvSpPr/>
        </xdr:nvSpPr>
        <xdr:spPr>
          <a:xfrm>
            <a:off x="2095500" y="551307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93" name="正方形/長方形 92">
            <a:extLst>
              <a:ext uri="{FF2B5EF4-FFF2-40B4-BE49-F238E27FC236}">
                <a16:creationId xmlns:a16="http://schemas.microsoft.com/office/drawing/2014/main" id="{02D91976-998D-2FB1-01EE-7CCF8AAF0AF4}"/>
              </a:ext>
            </a:extLst>
          </xdr:cNvPr>
          <xdr:cNvSpPr/>
        </xdr:nvSpPr>
        <xdr:spPr>
          <a:xfrm>
            <a:off x="2095500" y="5293531"/>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情報登録</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94" name="正方形/長方形 93">
            <a:extLst>
              <a:ext uri="{FF2B5EF4-FFF2-40B4-BE49-F238E27FC236}">
                <a16:creationId xmlns:a16="http://schemas.microsoft.com/office/drawing/2014/main" id="{AA21DEC5-1EB8-274C-0DFD-85F68343D12B}"/>
              </a:ext>
            </a:extLst>
          </xdr:cNvPr>
          <xdr:cNvSpPr/>
        </xdr:nvSpPr>
        <xdr:spPr>
          <a:xfrm>
            <a:off x="2095500" y="6141720"/>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grpSp>
    <xdr:clientData/>
  </xdr:twoCellAnchor>
  <xdr:twoCellAnchor>
    <xdr:from>
      <xdr:col>1</xdr:col>
      <xdr:colOff>0</xdr:colOff>
      <xdr:row>35</xdr:row>
      <xdr:rowOff>180975</xdr:rowOff>
    </xdr:from>
    <xdr:to>
      <xdr:col>31</xdr:col>
      <xdr:colOff>0</xdr:colOff>
      <xdr:row>35</xdr:row>
      <xdr:rowOff>180975</xdr:rowOff>
    </xdr:to>
    <xdr:cxnSp macro="">
      <xdr:nvCxnSpPr>
        <xdr:cNvPr id="96" name="直線コネクタ 95">
          <a:extLst>
            <a:ext uri="{FF2B5EF4-FFF2-40B4-BE49-F238E27FC236}">
              <a16:creationId xmlns:a16="http://schemas.microsoft.com/office/drawing/2014/main" id="{244DDA16-A2BB-E23B-C6DA-7465B414C7D5}"/>
            </a:ext>
          </a:extLst>
        </xdr:cNvPr>
        <xdr:cNvCxnSpPr/>
      </xdr:nvCxnSpPr>
      <xdr:spPr>
        <a:xfrm>
          <a:off x="276225" y="7924800"/>
          <a:ext cx="8286750" cy="0"/>
        </a:xfrm>
        <a:prstGeom prst="line">
          <a:avLst/>
        </a:prstGeom>
        <a:ln w="6350" cmpd="sng">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59</xdr:row>
      <xdr:rowOff>0</xdr:rowOff>
    </xdr:from>
    <xdr:to>
      <xdr:col>31</xdr:col>
      <xdr:colOff>13335</xdr:colOff>
      <xdr:row>59</xdr:row>
      <xdr:rowOff>0</xdr:rowOff>
    </xdr:to>
    <xdr:cxnSp macro="">
      <xdr:nvCxnSpPr>
        <xdr:cNvPr id="101" name="直線コネクタ 100">
          <a:extLst>
            <a:ext uri="{FF2B5EF4-FFF2-40B4-BE49-F238E27FC236}">
              <a16:creationId xmlns:a16="http://schemas.microsoft.com/office/drawing/2014/main" id="{4D622A1E-7D30-770C-A56F-0E7DFC4AC777}"/>
            </a:ext>
          </a:extLst>
        </xdr:cNvPr>
        <xdr:cNvCxnSpPr/>
      </xdr:nvCxnSpPr>
      <xdr:spPr>
        <a:xfrm>
          <a:off x="276225" y="13525500"/>
          <a:ext cx="8300085" cy="0"/>
        </a:xfrm>
        <a:prstGeom prst="line">
          <a:avLst/>
        </a:prstGeom>
        <a:ln w="6350" cmpd="sng">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0</xdr:colOff>
      <xdr:row>0</xdr:row>
      <xdr:rowOff>127606</xdr:rowOff>
    </xdr:from>
    <xdr:ext cx="5400000" cy="2105054"/>
    <xdr:sp macro="" textlink="">
      <xdr:nvSpPr>
        <xdr:cNvPr id="3" name="吹き出し: 四角形 2">
          <a:extLst>
            <a:ext uri="{FF2B5EF4-FFF2-40B4-BE49-F238E27FC236}">
              <a16:creationId xmlns:a16="http://schemas.microsoft.com/office/drawing/2014/main" id="{09C2D958-DE59-1AAB-3B69-EF5A46DEFFF5}"/>
            </a:ext>
          </a:extLst>
        </xdr:cNvPr>
        <xdr:cNvSpPr/>
      </xdr:nvSpPr>
      <xdr:spPr>
        <a:xfrm>
          <a:off x="8968740" y="127606"/>
          <a:ext cx="5400000" cy="2105054"/>
        </a:xfrm>
        <a:prstGeom prst="wedgeRectCallout">
          <a:avLst>
            <a:gd name="adj1" fmla="val 8565"/>
            <a:gd name="adj2" fmla="val 33683"/>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r>
            <a:rPr kumimoji="1" lang="ja-JP" altLang="en-US" sz="1200" b="1">
              <a:solidFill>
                <a:schemeClr val="tx1"/>
              </a:solidFill>
              <a:latin typeface="Meiryo UI" panose="020B0604030504040204" pitchFamily="50" charset="-128"/>
              <a:ea typeface="Meiryo UI" panose="020B0604030504040204" pitchFamily="50" charset="-128"/>
            </a:rPr>
            <a:t>取引業者の皆さまへ</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各項目への記入をお願いいたします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「提出期日」や「提出方法」については 弊社 発注担当者 の指示に従ってください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わかりづらい項目には記入上の注意点をコメントしました</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＊記入上でご不明な点がありましたら担当部署（管理部）までお問い合わせください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　　　　新潟本社　　</a:t>
          </a:r>
          <a:r>
            <a:rPr kumimoji="1" lang="en-US" altLang="ja-JP" sz="1200">
              <a:solidFill>
                <a:schemeClr val="tx1"/>
              </a:solidFill>
              <a:latin typeface="Meiryo UI" panose="020B0604030504040204" pitchFamily="50" charset="-128"/>
              <a:ea typeface="Meiryo UI" panose="020B0604030504040204" pitchFamily="50" charset="-128"/>
            </a:rPr>
            <a:t>tel</a:t>
          </a:r>
          <a:r>
            <a:rPr kumimoji="1" lang="ja-JP" altLang="en-US" sz="1200">
              <a:solidFill>
                <a:schemeClr val="tx1"/>
              </a:solidFill>
              <a:latin typeface="Meiryo UI" panose="020B0604030504040204" pitchFamily="50" charset="-128"/>
              <a:ea typeface="Meiryo UI" panose="020B0604030504040204" pitchFamily="50" charset="-128"/>
            </a:rPr>
            <a:t> </a:t>
          </a:r>
          <a:r>
            <a:rPr kumimoji="1" lang="en-US" altLang="ja-JP" sz="1200">
              <a:solidFill>
                <a:schemeClr val="tx1"/>
              </a:solidFill>
              <a:latin typeface="Meiryo UI" panose="020B0604030504040204" pitchFamily="50" charset="-128"/>
              <a:ea typeface="Meiryo UI" panose="020B0604030504040204" pitchFamily="50" charset="-128"/>
            </a:rPr>
            <a:t>025-281-8823</a:t>
          </a:r>
        </a:p>
        <a:p>
          <a:pPr algn="l"/>
          <a:r>
            <a:rPr kumimoji="1" lang="ja-JP" altLang="en-US" sz="1200">
              <a:solidFill>
                <a:schemeClr val="tx1"/>
              </a:solidFill>
              <a:latin typeface="Meiryo UI" panose="020B0604030504040204" pitchFamily="50" charset="-128"/>
              <a:ea typeface="Meiryo UI" panose="020B0604030504040204" pitchFamily="50" charset="-128"/>
            </a:rPr>
            <a:t>　　　　中越支店　　</a:t>
          </a:r>
          <a:r>
            <a:rPr kumimoji="1" lang="en-US" altLang="ja-JP" sz="1200">
              <a:solidFill>
                <a:schemeClr val="tx1"/>
              </a:solidFill>
              <a:effectLst/>
              <a:latin typeface="Meiryo UI" panose="020B0604030504040204" pitchFamily="50" charset="-128"/>
              <a:ea typeface="Meiryo UI" panose="020B0604030504040204" pitchFamily="50" charset="-128"/>
              <a:cs typeface="+mn-cs"/>
            </a:rPr>
            <a:t>tel</a:t>
          </a:r>
          <a:r>
            <a:rPr kumimoji="1" lang="ja-JP" altLang="ja-JP" sz="1200">
              <a:solidFill>
                <a:schemeClr val="tx1"/>
              </a:solidFill>
              <a:effectLst/>
              <a:latin typeface="Meiryo UI" panose="020B0604030504040204" pitchFamily="50" charset="-128"/>
              <a:ea typeface="Meiryo UI" panose="020B0604030504040204" pitchFamily="50" charset="-128"/>
              <a:cs typeface="+mn-cs"/>
            </a:rPr>
            <a:t> </a:t>
          </a:r>
          <a:r>
            <a:rPr kumimoji="1" lang="en-US" altLang="ja-JP" sz="1200">
              <a:solidFill>
                <a:schemeClr val="tx1"/>
              </a:solidFill>
              <a:latin typeface="Meiryo UI" panose="020B0604030504040204" pitchFamily="50" charset="-128"/>
              <a:ea typeface="Meiryo UI" panose="020B0604030504040204" pitchFamily="50" charset="-128"/>
            </a:rPr>
            <a:t>0258-47-1331</a:t>
          </a:r>
        </a:p>
        <a:p>
          <a:pPr algn="l"/>
          <a:r>
            <a:rPr kumimoji="1" lang="ja-JP" altLang="en-US" sz="1200">
              <a:solidFill>
                <a:schemeClr val="tx1"/>
              </a:solidFill>
              <a:latin typeface="Meiryo UI" panose="020B0604030504040204" pitchFamily="50" charset="-128"/>
              <a:ea typeface="Meiryo UI" panose="020B0604030504040204" pitchFamily="50" charset="-128"/>
            </a:rPr>
            <a:t>　　　　上越支店　　</a:t>
          </a:r>
          <a:r>
            <a:rPr kumimoji="1" lang="en-US" altLang="ja-JP" sz="1200">
              <a:solidFill>
                <a:schemeClr val="tx1"/>
              </a:solidFill>
              <a:effectLst/>
              <a:latin typeface="Meiryo UI" panose="020B0604030504040204" pitchFamily="50" charset="-128"/>
              <a:ea typeface="Meiryo UI" panose="020B0604030504040204" pitchFamily="50" charset="-128"/>
              <a:cs typeface="+mn-cs"/>
            </a:rPr>
            <a:t>tel</a:t>
          </a:r>
          <a:r>
            <a:rPr kumimoji="1" lang="ja-JP" altLang="ja-JP" sz="1200">
              <a:solidFill>
                <a:schemeClr val="tx1"/>
              </a:solidFill>
              <a:effectLst/>
              <a:latin typeface="Meiryo UI" panose="020B0604030504040204" pitchFamily="50" charset="-128"/>
              <a:ea typeface="Meiryo UI" panose="020B0604030504040204" pitchFamily="50" charset="-128"/>
              <a:cs typeface="+mn-cs"/>
            </a:rPr>
            <a:t> </a:t>
          </a:r>
          <a:r>
            <a:rPr kumimoji="1" lang="en-US" altLang="ja-JP" sz="1200">
              <a:solidFill>
                <a:schemeClr val="tx1"/>
              </a:solidFill>
              <a:latin typeface="Meiryo UI" panose="020B0604030504040204" pitchFamily="50" charset="-128"/>
              <a:ea typeface="Meiryo UI" panose="020B0604030504040204" pitchFamily="50" charset="-128"/>
            </a:rPr>
            <a:t>025-544-5566</a:t>
          </a:r>
          <a:endParaRPr kumimoji="1" lang="ja-JP" altLang="en-US" sz="1200">
            <a:solidFill>
              <a:schemeClr val="tx1"/>
            </a:solidFill>
            <a:latin typeface="Meiryo UI" panose="020B0604030504040204" pitchFamily="50" charset="-128"/>
            <a:ea typeface="Meiryo UI" panose="020B0604030504040204" pitchFamily="50" charset="-128"/>
          </a:endParaRPr>
        </a:p>
      </xdr:txBody>
    </xdr:sp>
    <xdr:clientData fPrintsWithSheet="0"/>
  </xdr:oneCellAnchor>
  <xdr:oneCellAnchor>
    <xdr:from>
      <xdr:col>33</xdr:col>
      <xdr:colOff>0</xdr:colOff>
      <xdr:row>10</xdr:row>
      <xdr:rowOff>126956</xdr:rowOff>
    </xdr:from>
    <xdr:ext cx="4295775" cy="1596967"/>
    <xdr:sp macro="" textlink="">
      <xdr:nvSpPr>
        <xdr:cNvPr id="5" name="吹き出し: 四角形 4">
          <a:extLst>
            <a:ext uri="{FF2B5EF4-FFF2-40B4-BE49-F238E27FC236}">
              <a16:creationId xmlns:a16="http://schemas.microsoft.com/office/drawing/2014/main" id="{F2C1CF22-6AE1-135D-CB54-2D9EB9333B1D}"/>
            </a:ext>
          </a:extLst>
        </xdr:cNvPr>
        <xdr:cNvSpPr/>
      </xdr:nvSpPr>
      <xdr:spPr>
        <a:xfrm>
          <a:off x="8715375" y="2374856"/>
          <a:ext cx="4295775" cy="1596967"/>
        </a:xfrm>
        <a:prstGeom prst="wedgeRectCallout">
          <a:avLst>
            <a:gd name="adj1" fmla="val -159950"/>
            <a:gd name="adj2" fmla="val -76655"/>
          </a:avLst>
        </a:prstGeom>
        <a:solidFill>
          <a:schemeClr val="bg1"/>
        </a:solid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従業員数について</a:t>
          </a:r>
          <a:r>
            <a:rPr kumimoji="1" lang="en-US" altLang="ja-JP" sz="1200">
              <a:solidFill>
                <a:schemeClr val="tx1"/>
              </a:solidFill>
              <a:latin typeface="Meiryo UI" panose="020B0604030504040204" pitchFamily="50" charset="-128"/>
              <a:ea typeface="Meiryo UI" panose="020B0604030504040204" pitchFamily="50" charset="-128"/>
            </a:rPr>
            <a:t>】</a:t>
          </a:r>
          <a:br>
            <a:rPr kumimoji="1" lang="en-US" altLang="ja-JP" sz="1200">
              <a:solidFill>
                <a:schemeClr val="tx1"/>
              </a:solidFill>
              <a:latin typeface="Meiryo UI" panose="020B0604030504040204" pitchFamily="50" charset="-128"/>
              <a:ea typeface="Meiryo UI" panose="020B0604030504040204" pitchFamily="50" charset="-128"/>
            </a:rPr>
          </a:br>
          <a:r>
            <a:rPr kumimoji="1" lang="en-US" altLang="ja-JP" sz="1200">
              <a:solidFill>
                <a:schemeClr val="tx1"/>
              </a:solidFill>
              <a:latin typeface="Meiryo UI" panose="020B0604030504040204" pitchFamily="50" charset="-128"/>
              <a:ea typeface="Meiryo UI" panose="020B0604030504040204" pitchFamily="50" charset="-128"/>
            </a:rPr>
            <a:t>1</a:t>
          </a:r>
          <a:r>
            <a:rPr kumimoji="1" lang="ja-JP" altLang="en-US" sz="1200">
              <a:solidFill>
                <a:schemeClr val="tx1"/>
              </a:solidFill>
              <a:latin typeface="Meiryo UI" panose="020B0604030504040204" pitchFamily="50" charset="-128"/>
              <a:ea typeface="Meiryo UI" panose="020B0604030504040204" pitchFamily="50" charset="-128"/>
            </a:rPr>
            <a:t>ヶ月以上継続して雇用される従業員数（出向受入を含む）を</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ご記入ください。</a:t>
          </a: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記入月</a:t>
          </a:r>
          <a:r>
            <a:rPr kumimoji="1" lang="en-US" altLang="ja-JP" sz="1200">
              <a:solidFill>
                <a:schemeClr val="tx1"/>
              </a:solidFill>
              <a:latin typeface="Meiryo UI" panose="020B0604030504040204" pitchFamily="50" charset="-128"/>
              <a:ea typeface="Meiryo UI" panose="020B0604030504040204" pitchFamily="50" charset="-128"/>
            </a:rPr>
            <a:t>2</a:t>
          </a:r>
          <a:r>
            <a:rPr kumimoji="1" lang="ja-JP" altLang="en-US" sz="1200">
              <a:solidFill>
                <a:schemeClr val="tx1"/>
              </a:solidFill>
              <a:latin typeface="Meiryo UI" panose="020B0604030504040204" pitchFamily="50" charset="-128"/>
              <a:ea typeface="Meiryo UI" panose="020B0604030504040204" pitchFamily="50" charset="-128"/>
            </a:rPr>
            <a:t>ヶ月前の賃金台帳の調製に基づくものとしてください。</a:t>
          </a:r>
          <a:br>
            <a:rPr kumimoji="1" lang="en-US" altLang="ja-JP" sz="1200">
              <a:solidFill>
                <a:schemeClr val="tx1"/>
              </a:solidFill>
              <a:latin typeface="Meiryo UI" panose="020B0604030504040204" pitchFamily="50" charset="-128"/>
              <a:ea typeface="Meiryo UI" panose="020B0604030504040204" pitchFamily="50" charset="-128"/>
            </a:rPr>
          </a:br>
          <a:r>
            <a:rPr kumimoji="1" lang="ja-JP" altLang="en-US" sz="1200" baseline="0">
              <a:solidFill>
                <a:schemeClr val="tx1"/>
              </a:solidFill>
              <a:latin typeface="Meiryo UI" panose="020B0604030504040204" pitchFamily="50" charset="-128"/>
              <a:ea typeface="Meiryo UI" panose="020B0604030504040204" pitchFamily="50" charset="-128"/>
            </a:rPr>
            <a:t>　 例：</a:t>
          </a:r>
          <a:r>
            <a:rPr kumimoji="1" lang="en-US" altLang="ja-JP" sz="1200" baseline="0">
              <a:solidFill>
                <a:schemeClr val="tx1"/>
              </a:solidFill>
              <a:latin typeface="Meiryo UI" panose="020B0604030504040204" pitchFamily="50" charset="-128"/>
              <a:ea typeface="Meiryo UI" panose="020B0604030504040204" pitchFamily="50" charset="-128"/>
            </a:rPr>
            <a:t>2026</a:t>
          </a:r>
          <a:r>
            <a:rPr kumimoji="1" lang="ja-JP" altLang="en-US" sz="1200" baseline="0">
              <a:solidFill>
                <a:schemeClr val="tx1"/>
              </a:solidFill>
              <a:latin typeface="Meiryo UI" panose="020B0604030504040204" pitchFamily="50" charset="-128"/>
              <a:ea typeface="Meiryo UI" panose="020B0604030504040204" pitchFamily="50" charset="-128"/>
            </a:rPr>
            <a:t>年</a:t>
          </a:r>
          <a:r>
            <a:rPr kumimoji="1" lang="en-US" altLang="ja-JP" sz="1200" baseline="0">
              <a:solidFill>
                <a:schemeClr val="tx1"/>
              </a:solidFill>
              <a:latin typeface="Meiryo UI" panose="020B0604030504040204" pitchFamily="50" charset="-128"/>
              <a:ea typeface="Meiryo UI" panose="020B0604030504040204" pitchFamily="50" charset="-128"/>
            </a:rPr>
            <a:t>1</a:t>
          </a:r>
          <a:r>
            <a:rPr kumimoji="1" lang="ja-JP" altLang="en-US" sz="1200" baseline="0">
              <a:solidFill>
                <a:schemeClr val="tx1"/>
              </a:solidFill>
              <a:latin typeface="Meiryo UI" panose="020B0604030504040204" pitchFamily="50" charset="-128"/>
              <a:ea typeface="Meiryo UI" panose="020B0604030504040204" pitchFamily="50" charset="-128"/>
            </a:rPr>
            <a:t>月</a:t>
          </a:r>
          <a:r>
            <a:rPr kumimoji="1" lang="en-US" altLang="ja-JP" sz="1200" baseline="0">
              <a:solidFill>
                <a:schemeClr val="tx1"/>
              </a:solidFill>
              <a:latin typeface="Meiryo UI" panose="020B0604030504040204" pitchFamily="50" charset="-128"/>
              <a:ea typeface="Meiryo UI" panose="020B0604030504040204" pitchFamily="50" charset="-128"/>
            </a:rPr>
            <a:t>1</a:t>
          </a:r>
          <a:r>
            <a:rPr kumimoji="1" lang="ja-JP" altLang="en-US" sz="1200" baseline="0">
              <a:solidFill>
                <a:schemeClr val="tx1"/>
              </a:solidFill>
              <a:latin typeface="Meiryo UI" panose="020B0604030504040204" pitchFamily="50" charset="-128"/>
              <a:ea typeface="Meiryo UI" panose="020B0604030504040204" pitchFamily="50" charset="-128"/>
            </a:rPr>
            <a:t>が日記入日の場合、</a:t>
          </a:r>
          <a:r>
            <a:rPr kumimoji="1" lang="en-US" altLang="ja-JP" sz="1200" baseline="0">
              <a:solidFill>
                <a:schemeClr val="tx1"/>
              </a:solidFill>
              <a:latin typeface="Meiryo UI" panose="020B0604030504040204" pitchFamily="50" charset="-128"/>
              <a:ea typeface="Meiryo UI" panose="020B0604030504040204" pitchFamily="50" charset="-128"/>
            </a:rPr>
            <a:t>2025</a:t>
          </a:r>
          <a:r>
            <a:rPr kumimoji="1" lang="ja-JP" altLang="en-US" sz="1200" baseline="0">
              <a:solidFill>
                <a:schemeClr val="tx1"/>
              </a:solidFill>
              <a:latin typeface="Meiryo UI" panose="020B0604030504040204" pitchFamily="50" charset="-128"/>
              <a:ea typeface="Meiryo UI" panose="020B0604030504040204" pitchFamily="50" charset="-128"/>
            </a:rPr>
            <a:t>年</a:t>
          </a:r>
          <a:r>
            <a:rPr kumimoji="1" lang="en-US" altLang="ja-JP" sz="1200" baseline="0">
              <a:solidFill>
                <a:schemeClr val="tx1"/>
              </a:solidFill>
              <a:latin typeface="Meiryo UI" panose="020B0604030504040204" pitchFamily="50" charset="-128"/>
              <a:ea typeface="Meiryo UI" panose="020B0604030504040204" pitchFamily="50" charset="-128"/>
            </a:rPr>
            <a:t>11</a:t>
          </a:r>
          <a:r>
            <a:rPr kumimoji="1" lang="ja-JP" altLang="en-US" sz="1200" baseline="0">
              <a:solidFill>
                <a:schemeClr val="tx1"/>
              </a:solidFill>
              <a:latin typeface="Meiryo UI" panose="020B0604030504040204" pitchFamily="50" charset="-128"/>
              <a:ea typeface="Meiryo UI" panose="020B0604030504040204" pitchFamily="50" charset="-128"/>
            </a:rPr>
            <a:t>月の賃金</a:t>
          </a:r>
          <a:endParaRPr kumimoji="1" lang="en-US" altLang="ja-JP" sz="1200" baseline="0">
            <a:solidFill>
              <a:schemeClr val="tx1"/>
            </a:solidFill>
            <a:latin typeface="Meiryo UI" panose="020B0604030504040204" pitchFamily="50" charset="-128"/>
            <a:ea typeface="Meiryo UI" panose="020B0604030504040204" pitchFamily="50" charset="-128"/>
          </a:endParaRPr>
        </a:p>
        <a:p>
          <a:pPr algn="l"/>
          <a:r>
            <a:rPr kumimoji="1" lang="ja-JP" altLang="en-US" sz="1200" baseline="0">
              <a:solidFill>
                <a:schemeClr val="tx1"/>
              </a:solidFill>
              <a:latin typeface="Meiryo UI" panose="020B0604030504040204" pitchFamily="50" charset="-128"/>
              <a:ea typeface="Meiryo UI" panose="020B0604030504040204" pitchFamily="50" charset="-128"/>
            </a:rPr>
            <a:t>　　　　 台帳調製対象者数</a:t>
          </a:r>
          <a:endParaRPr kumimoji="1" lang="ja-JP" altLang="en-US" sz="1200">
            <a:solidFill>
              <a:schemeClr val="tx1"/>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2</xdr:row>
      <xdr:rowOff>193846</xdr:rowOff>
    </xdr:from>
    <xdr:ext cx="1028700" cy="225254"/>
    <xdr:sp macro="" textlink="">
      <xdr:nvSpPr>
        <xdr:cNvPr id="2" name="正方形/長方形 1">
          <a:extLst>
            <a:ext uri="{FF2B5EF4-FFF2-40B4-BE49-F238E27FC236}">
              <a16:creationId xmlns:a16="http://schemas.microsoft.com/office/drawing/2014/main" id="{72584AB0-228D-9B67-F7E7-8FE2C6153A6F}"/>
            </a:ext>
          </a:extLst>
        </xdr:cNvPr>
        <xdr:cNvSpPr/>
      </xdr:nvSpPr>
      <xdr:spPr>
        <a:xfrm>
          <a:off x="5143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clientData/>
  </xdr:oneCellAnchor>
  <xdr:oneCellAnchor>
    <xdr:from>
      <xdr:col>2</xdr:col>
      <xdr:colOff>0</xdr:colOff>
      <xdr:row>4</xdr:row>
      <xdr:rowOff>0</xdr:rowOff>
    </xdr:from>
    <xdr:ext cx="1028700" cy="628650"/>
    <xdr:sp macro="" textlink="">
      <xdr:nvSpPr>
        <xdr:cNvPr id="3" name="正方形/長方形 2">
          <a:extLst>
            <a:ext uri="{FF2B5EF4-FFF2-40B4-BE49-F238E27FC236}">
              <a16:creationId xmlns:a16="http://schemas.microsoft.com/office/drawing/2014/main" id="{F0335FEA-AEE3-E1D6-4E4A-8D6E66D79F23}"/>
            </a:ext>
          </a:extLst>
        </xdr:cNvPr>
        <xdr:cNvSpPr/>
      </xdr:nvSpPr>
      <xdr:spPr>
        <a:xfrm>
          <a:off x="5143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6</xdr:col>
      <xdr:colOff>0</xdr:colOff>
      <xdr:row>4</xdr:row>
      <xdr:rowOff>0</xdr:rowOff>
    </xdr:from>
    <xdr:ext cx="1028700" cy="628650"/>
    <xdr:sp macro="" textlink="">
      <xdr:nvSpPr>
        <xdr:cNvPr id="4" name="正方形/長方形 3">
          <a:extLst>
            <a:ext uri="{FF2B5EF4-FFF2-40B4-BE49-F238E27FC236}">
              <a16:creationId xmlns:a16="http://schemas.microsoft.com/office/drawing/2014/main" id="{A96430F3-EAB3-EBF6-AA60-AF7E83854D14}"/>
            </a:ext>
          </a:extLst>
        </xdr:cNvPr>
        <xdr:cNvSpPr/>
      </xdr:nvSpPr>
      <xdr:spPr>
        <a:xfrm>
          <a:off x="15430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6</xdr:col>
      <xdr:colOff>0</xdr:colOff>
      <xdr:row>2</xdr:row>
      <xdr:rowOff>193846</xdr:rowOff>
    </xdr:from>
    <xdr:ext cx="1028700" cy="225254"/>
    <xdr:sp macro="" textlink="">
      <xdr:nvSpPr>
        <xdr:cNvPr id="5" name="正方形/長方形 4">
          <a:extLst>
            <a:ext uri="{FF2B5EF4-FFF2-40B4-BE49-F238E27FC236}">
              <a16:creationId xmlns:a16="http://schemas.microsoft.com/office/drawing/2014/main" id="{77A3E97B-03E1-BC15-2E63-349DF766730D}"/>
            </a:ext>
          </a:extLst>
        </xdr:cNvPr>
        <xdr:cNvSpPr/>
      </xdr:nvSpPr>
      <xdr:spPr>
        <a:xfrm>
          <a:off x="15430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clientData/>
  </xdr:oneCellAnchor>
  <xdr:oneCellAnchor>
    <xdr:from>
      <xdr:col>10</xdr:col>
      <xdr:colOff>0</xdr:colOff>
      <xdr:row>2</xdr:row>
      <xdr:rowOff>193846</xdr:rowOff>
    </xdr:from>
    <xdr:ext cx="1028700" cy="225254"/>
    <xdr:sp macro="" textlink="">
      <xdr:nvSpPr>
        <xdr:cNvPr id="6" name="正方形/長方形 5">
          <a:extLst>
            <a:ext uri="{FF2B5EF4-FFF2-40B4-BE49-F238E27FC236}">
              <a16:creationId xmlns:a16="http://schemas.microsoft.com/office/drawing/2014/main" id="{F9AA7FC4-D203-953F-24AA-3D4D135FDA8C}"/>
            </a:ext>
          </a:extLst>
        </xdr:cNvPr>
        <xdr:cNvSpPr/>
      </xdr:nvSpPr>
      <xdr:spPr>
        <a:xfrm>
          <a:off x="25717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clientData/>
  </xdr:oneCellAnchor>
  <xdr:oneCellAnchor>
    <xdr:from>
      <xdr:col>10</xdr:col>
      <xdr:colOff>0</xdr:colOff>
      <xdr:row>4</xdr:row>
      <xdr:rowOff>0</xdr:rowOff>
    </xdr:from>
    <xdr:ext cx="1028700" cy="628650"/>
    <xdr:sp macro="" textlink="">
      <xdr:nvSpPr>
        <xdr:cNvPr id="7" name="正方形/長方形 6">
          <a:extLst>
            <a:ext uri="{FF2B5EF4-FFF2-40B4-BE49-F238E27FC236}">
              <a16:creationId xmlns:a16="http://schemas.microsoft.com/office/drawing/2014/main" id="{FBC432E4-1188-8BA5-EF65-19D859FA2730}"/>
            </a:ext>
          </a:extLst>
        </xdr:cNvPr>
        <xdr:cNvSpPr/>
      </xdr:nvSpPr>
      <xdr:spPr>
        <a:xfrm>
          <a:off x="25717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14</xdr:col>
      <xdr:colOff>0</xdr:colOff>
      <xdr:row>4</xdr:row>
      <xdr:rowOff>0</xdr:rowOff>
    </xdr:from>
    <xdr:ext cx="1028700" cy="628650"/>
    <xdr:sp macro="" textlink="">
      <xdr:nvSpPr>
        <xdr:cNvPr id="8" name="正方形/長方形 7">
          <a:extLst>
            <a:ext uri="{FF2B5EF4-FFF2-40B4-BE49-F238E27FC236}">
              <a16:creationId xmlns:a16="http://schemas.microsoft.com/office/drawing/2014/main" id="{09005F21-10BE-2D62-546D-06D6DCAADE20}"/>
            </a:ext>
          </a:extLst>
        </xdr:cNvPr>
        <xdr:cNvSpPr/>
      </xdr:nvSpPr>
      <xdr:spPr>
        <a:xfrm>
          <a:off x="36004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14</xdr:col>
      <xdr:colOff>0</xdr:colOff>
      <xdr:row>2</xdr:row>
      <xdr:rowOff>193846</xdr:rowOff>
    </xdr:from>
    <xdr:ext cx="1028700" cy="225254"/>
    <xdr:sp macro="" textlink="">
      <xdr:nvSpPr>
        <xdr:cNvPr id="9" name="正方形/長方形 8">
          <a:extLst>
            <a:ext uri="{FF2B5EF4-FFF2-40B4-BE49-F238E27FC236}">
              <a16:creationId xmlns:a16="http://schemas.microsoft.com/office/drawing/2014/main" id="{F71DE14B-31B5-C22D-FF5D-C2DE444AFDF6}"/>
            </a:ext>
          </a:extLst>
        </xdr:cNvPr>
        <xdr:cNvSpPr/>
      </xdr:nvSpPr>
      <xdr:spPr>
        <a:xfrm>
          <a:off x="36004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管理担当者</a:t>
          </a:r>
          <a:endParaRPr kumimoji="1" lang="en-US" altLang="ja-JP" sz="1050">
            <a:solidFill>
              <a:schemeClr val="tx1"/>
            </a:solidFill>
          </a:endParaRPr>
        </a:p>
      </xdr:txBody>
    </xdr:sp>
    <xdr:clientData/>
  </xdr:oneCellAnchor>
  <xdr:oneCellAnchor>
    <xdr:from>
      <xdr:col>18</xdr:col>
      <xdr:colOff>0</xdr:colOff>
      <xdr:row>4</xdr:row>
      <xdr:rowOff>0</xdr:rowOff>
    </xdr:from>
    <xdr:ext cx="1028700" cy="628650"/>
    <xdr:sp macro="" textlink="">
      <xdr:nvSpPr>
        <xdr:cNvPr id="10" name="正方形/長方形 9">
          <a:extLst>
            <a:ext uri="{FF2B5EF4-FFF2-40B4-BE49-F238E27FC236}">
              <a16:creationId xmlns:a16="http://schemas.microsoft.com/office/drawing/2014/main" id="{AFBBC6D6-E4D6-FC67-C33B-83707342D0E5}"/>
            </a:ext>
          </a:extLst>
        </xdr:cNvPr>
        <xdr:cNvSpPr/>
      </xdr:nvSpPr>
      <xdr:spPr>
        <a:xfrm>
          <a:off x="46291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18</xdr:col>
      <xdr:colOff>0</xdr:colOff>
      <xdr:row>2</xdr:row>
      <xdr:rowOff>193846</xdr:rowOff>
    </xdr:from>
    <xdr:ext cx="1028700" cy="225254"/>
    <xdr:sp macro="" textlink="">
      <xdr:nvSpPr>
        <xdr:cNvPr id="11" name="正方形/長方形 10">
          <a:extLst>
            <a:ext uri="{FF2B5EF4-FFF2-40B4-BE49-F238E27FC236}">
              <a16:creationId xmlns:a16="http://schemas.microsoft.com/office/drawing/2014/main" id="{B07A42EB-9329-55DB-0FBD-5C9E6A7ECD1A}"/>
            </a:ext>
          </a:extLst>
        </xdr:cNvPr>
        <xdr:cNvSpPr/>
      </xdr:nvSpPr>
      <xdr:spPr>
        <a:xfrm>
          <a:off x="46291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地区責任者</a:t>
          </a:r>
          <a:endParaRPr kumimoji="1" lang="en-US" altLang="ja-JP" sz="1050">
            <a:solidFill>
              <a:schemeClr val="tx1"/>
            </a:solidFill>
          </a:endParaRPr>
        </a:p>
      </xdr:txBody>
    </xdr:sp>
    <xdr:clientData/>
  </xdr:oneCellAnchor>
  <xdr:twoCellAnchor>
    <xdr:from>
      <xdr:col>2</xdr:col>
      <xdr:colOff>0</xdr:colOff>
      <xdr:row>9</xdr:row>
      <xdr:rowOff>0</xdr:rowOff>
    </xdr:from>
    <xdr:to>
      <xdr:col>22</xdr:col>
      <xdr:colOff>0</xdr:colOff>
      <xdr:row>13</xdr:row>
      <xdr:rowOff>19514</xdr:rowOff>
    </xdr:to>
    <xdr:grpSp>
      <xdr:nvGrpSpPr>
        <xdr:cNvPr id="22" name="グループ化 21">
          <a:extLst>
            <a:ext uri="{FF2B5EF4-FFF2-40B4-BE49-F238E27FC236}">
              <a16:creationId xmlns:a16="http://schemas.microsoft.com/office/drawing/2014/main" id="{6554B5CB-3AF3-ECA1-43A1-E599617C9E86}"/>
            </a:ext>
          </a:extLst>
        </xdr:cNvPr>
        <xdr:cNvGrpSpPr/>
      </xdr:nvGrpSpPr>
      <xdr:grpSpPr>
        <a:xfrm>
          <a:off x="495300" y="1924050"/>
          <a:ext cx="4953000" cy="857714"/>
          <a:chOff x="514350" y="2933700"/>
          <a:chExt cx="5143500" cy="857714"/>
        </a:xfrm>
      </xdr:grpSpPr>
      <xdr:sp macro="" textlink="">
        <xdr:nvSpPr>
          <xdr:cNvPr id="12" name="正方形/長方形 11">
            <a:extLst>
              <a:ext uri="{FF2B5EF4-FFF2-40B4-BE49-F238E27FC236}">
                <a16:creationId xmlns:a16="http://schemas.microsoft.com/office/drawing/2014/main" id="{A8FC31F0-EAE7-4EA8-8FB4-5F5A52619F1E}"/>
              </a:ext>
            </a:extLst>
          </xdr:cNvPr>
          <xdr:cNvSpPr/>
        </xdr:nvSpPr>
        <xdr:spPr>
          <a:xfrm>
            <a:off x="5143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sp macro="" textlink="">
        <xdr:nvSpPr>
          <xdr:cNvPr id="13" name="正方形/長方形 12">
            <a:extLst>
              <a:ext uri="{FF2B5EF4-FFF2-40B4-BE49-F238E27FC236}">
                <a16:creationId xmlns:a16="http://schemas.microsoft.com/office/drawing/2014/main" id="{301B9DCB-F87D-42E0-AA1E-C70CBBC42B30}"/>
              </a:ext>
            </a:extLst>
          </xdr:cNvPr>
          <xdr:cNvSpPr/>
        </xdr:nvSpPr>
        <xdr:spPr>
          <a:xfrm>
            <a:off x="5143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4" name="正方形/長方形 13">
            <a:extLst>
              <a:ext uri="{FF2B5EF4-FFF2-40B4-BE49-F238E27FC236}">
                <a16:creationId xmlns:a16="http://schemas.microsoft.com/office/drawing/2014/main" id="{05FDEA51-BB37-4720-BBA5-57107D54F2A4}"/>
              </a:ext>
            </a:extLst>
          </xdr:cNvPr>
          <xdr:cNvSpPr/>
        </xdr:nvSpPr>
        <xdr:spPr>
          <a:xfrm>
            <a:off x="15430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5" name="正方形/長方形 14">
            <a:extLst>
              <a:ext uri="{FF2B5EF4-FFF2-40B4-BE49-F238E27FC236}">
                <a16:creationId xmlns:a16="http://schemas.microsoft.com/office/drawing/2014/main" id="{86448787-AD8A-4B09-98AF-B4CF848D459D}"/>
              </a:ext>
            </a:extLst>
          </xdr:cNvPr>
          <xdr:cNvSpPr/>
        </xdr:nvSpPr>
        <xdr:spPr>
          <a:xfrm>
            <a:off x="15430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sp macro="" textlink="">
        <xdr:nvSpPr>
          <xdr:cNvPr id="16" name="正方形/長方形 15">
            <a:extLst>
              <a:ext uri="{FF2B5EF4-FFF2-40B4-BE49-F238E27FC236}">
                <a16:creationId xmlns:a16="http://schemas.microsoft.com/office/drawing/2014/main" id="{70E7569A-17CE-47BA-B812-92F7F4521FD1}"/>
              </a:ext>
            </a:extLst>
          </xdr:cNvPr>
          <xdr:cNvSpPr/>
        </xdr:nvSpPr>
        <xdr:spPr>
          <a:xfrm>
            <a:off x="25717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sp macro="" textlink="">
        <xdr:nvSpPr>
          <xdr:cNvPr id="17" name="正方形/長方形 16">
            <a:extLst>
              <a:ext uri="{FF2B5EF4-FFF2-40B4-BE49-F238E27FC236}">
                <a16:creationId xmlns:a16="http://schemas.microsoft.com/office/drawing/2014/main" id="{3E3EA205-743D-4AC8-BD6B-BF103C407655}"/>
              </a:ext>
            </a:extLst>
          </xdr:cNvPr>
          <xdr:cNvSpPr/>
        </xdr:nvSpPr>
        <xdr:spPr>
          <a:xfrm>
            <a:off x="25717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8" name="正方形/長方形 17">
            <a:extLst>
              <a:ext uri="{FF2B5EF4-FFF2-40B4-BE49-F238E27FC236}">
                <a16:creationId xmlns:a16="http://schemas.microsoft.com/office/drawing/2014/main" id="{DF91BDE8-A72F-4B92-B8A6-426F97A0BC2B}"/>
              </a:ext>
            </a:extLst>
          </xdr:cNvPr>
          <xdr:cNvSpPr/>
        </xdr:nvSpPr>
        <xdr:spPr>
          <a:xfrm>
            <a:off x="36004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9" name="正方形/長方形 18">
            <a:extLst>
              <a:ext uri="{FF2B5EF4-FFF2-40B4-BE49-F238E27FC236}">
                <a16:creationId xmlns:a16="http://schemas.microsoft.com/office/drawing/2014/main" id="{021DC769-0735-4ABA-8426-920865DC2E05}"/>
              </a:ext>
            </a:extLst>
          </xdr:cNvPr>
          <xdr:cNvSpPr/>
        </xdr:nvSpPr>
        <xdr:spPr>
          <a:xfrm>
            <a:off x="36004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a:t>
            </a:r>
            <a:endParaRPr kumimoji="1" lang="en-US" altLang="ja-JP" sz="1050">
              <a:solidFill>
                <a:schemeClr val="tx1"/>
              </a:solidFill>
            </a:endParaRPr>
          </a:p>
        </xdr:txBody>
      </xdr:sp>
      <xdr:sp macro="" textlink="">
        <xdr:nvSpPr>
          <xdr:cNvPr id="20" name="正方形/長方形 19">
            <a:extLst>
              <a:ext uri="{FF2B5EF4-FFF2-40B4-BE49-F238E27FC236}">
                <a16:creationId xmlns:a16="http://schemas.microsoft.com/office/drawing/2014/main" id="{51859E8C-9AF6-4087-B4E4-34E38CD41E85}"/>
              </a:ext>
            </a:extLst>
          </xdr:cNvPr>
          <xdr:cNvSpPr/>
        </xdr:nvSpPr>
        <xdr:spPr>
          <a:xfrm>
            <a:off x="46291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21" name="正方形/長方形 20">
            <a:extLst>
              <a:ext uri="{FF2B5EF4-FFF2-40B4-BE49-F238E27FC236}">
                <a16:creationId xmlns:a16="http://schemas.microsoft.com/office/drawing/2014/main" id="{86E4FD52-0948-41EC-9194-94804163977A}"/>
              </a:ext>
            </a:extLst>
          </xdr:cNvPr>
          <xdr:cNvSpPr/>
        </xdr:nvSpPr>
        <xdr:spPr>
          <a:xfrm>
            <a:off x="46291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a:t>
            </a:r>
            <a:endParaRPr kumimoji="1" lang="en-US" altLang="ja-JP" sz="1050">
              <a:solidFill>
                <a:schemeClr val="tx1"/>
              </a:solidFill>
            </a:endParaRPr>
          </a:p>
        </xdr:txBody>
      </xdr:sp>
    </xdr:grpSp>
    <xdr:clientData/>
  </xdr:twoCellAnchor>
  <xdr:oneCellAnchor>
    <xdr:from>
      <xdr:col>22</xdr:col>
      <xdr:colOff>0</xdr:colOff>
      <xdr:row>4</xdr:row>
      <xdr:rowOff>0</xdr:rowOff>
    </xdr:from>
    <xdr:ext cx="1028700" cy="628650"/>
    <xdr:sp macro="" textlink="">
      <xdr:nvSpPr>
        <xdr:cNvPr id="23" name="正方形/長方形 22">
          <a:extLst>
            <a:ext uri="{FF2B5EF4-FFF2-40B4-BE49-F238E27FC236}">
              <a16:creationId xmlns:a16="http://schemas.microsoft.com/office/drawing/2014/main" id="{E60D2923-AF0D-895C-05B3-4B704B8431C1}"/>
            </a:ext>
          </a:extLst>
        </xdr:cNvPr>
        <xdr:cNvSpPr/>
      </xdr:nvSpPr>
      <xdr:spPr>
        <a:xfrm>
          <a:off x="56578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22</xdr:col>
      <xdr:colOff>0</xdr:colOff>
      <xdr:row>2</xdr:row>
      <xdr:rowOff>193846</xdr:rowOff>
    </xdr:from>
    <xdr:ext cx="1028700" cy="225254"/>
    <xdr:sp macro="" textlink="">
      <xdr:nvSpPr>
        <xdr:cNvPr id="24" name="正方形/長方形 23">
          <a:extLst>
            <a:ext uri="{FF2B5EF4-FFF2-40B4-BE49-F238E27FC236}">
              <a16:creationId xmlns:a16="http://schemas.microsoft.com/office/drawing/2014/main" id="{4A701EAE-502F-FD6A-6FC6-504D0894F793}"/>
            </a:ext>
          </a:extLst>
        </xdr:cNvPr>
        <xdr:cNvSpPr/>
      </xdr:nvSpPr>
      <xdr:spPr>
        <a:xfrm>
          <a:off x="56578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取引担当者</a:t>
          </a:r>
          <a:endParaRPr kumimoji="1" lang="en-US" altLang="ja-JP" sz="1050">
            <a:solidFill>
              <a:schemeClr val="tx1"/>
            </a:solidFill>
          </a:endParaRPr>
        </a:p>
      </xdr:txBody>
    </xdr:sp>
    <xdr:clientData/>
  </xdr:oneCellAnchor>
  <xdr:twoCellAnchor>
    <xdr:from>
      <xdr:col>2</xdr:col>
      <xdr:colOff>0</xdr:colOff>
      <xdr:row>15</xdr:row>
      <xdr:rowOff>0</xdr:rowOff>
    </xdr:from>
    <xdr:to>
      <xdr:col>26</xdr:col>
      <xdr:colOff>0</xdr:colOff>
      <xdr:row>19</xdr:row>
      <xdr:rowOff>15704</xdr:rowOff>
    </xdr:to>
    <xdr:grpSp>
      <xdr:nvGrpSpPr>
        <xdr:cNvPr id="51" name="グループ化 50">
          <a:extLst>
            <a:ext uri="{FF2B5EF4-FFF2-40B4-BE49-F238E27FC236}">
              <a16:creationId xmlns:a16="http://schemas.microsoft.com/office/drawing/2014/main" id="{DF3D8B80-46ED-F6C0-2EA3-BFECBF95F560}"/>
            </a:ext>
          </a:extLst>
        </xdr:cNvPr>
        <xdr:cNvGrpSpPr/>
      </xdr:nvGrpSpPr>
      <xdr:grpSpPr>
        <a:xfrm>
          <a:off x="495300" y="3181350"/>
          <a:ext cx="5943600" cy="853904"/>
          <a:chOff x="885825" y="4556296"/>
          <a:chExt cx="6172200" cy="850094"/>
        </a:xfrm>
      </xdr:grpSpPr>
      <xdr:sp macro="" textlink="">
        <xdr:nvSpPr>
          <xdr:cNvPr id="39" name="正方形/長方形 38">
            <a:extLst>
              <a:ext uri="{FF2B5EF4-FFF2-40B4-BE49-F238E27FC236}">
                <a16:creationId xmlns:a16="http://schemas.microsoft.com/office/drawing/2014/main" id="{4D206259-00DD-CEBE-A84D-F1B453F46CB9}"/>
              </a:ext>
            </a:extLst>
          </xdr:cNvPr>
          <xdr:cNvSpPr/>
        </xdr:nvSpPr>
        <xdr:spPr>
          <a:xfrm>
            <a:off x="8858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sp macro="" textlink="">
        <xdr:nvSpPr>
          <xdr:cNvPr id="40" name="正方形/長方形 39">
            <a:extLst>
              <a:ext uri="{FF2B5EF4-FFF2-40B4-BE49-F238E27FC236}">
                <a16:creationId xmlns:a16="http://schemas.microsoft.com/office/drawing/2014/main" id="{42597F88-D902-FA1C-DC20-8A08C336E720}"/>
              </a:ext>
            </a:extLst>
          </xdr:cNvPr>
          <xdr:cNvSpPr/>
        </xdr:nvSpPr>
        <xdr:spPr>
          <a:xfrm>
            <a:off x="8858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1" name="正方形/長方形 40">
            <a:extLst>
              <a:ext uri="{FF2B5EF4-FFF2-40B4-BE49-F238E27FC236}">
                <a16:creationId xmlns:a16="http://schemas.microsoft.com/office/drawing/2014/main" id="{391FD4FB-23C7-E805-83E7-D92F2088E984}"/>
              </a:ext>
            </a:extLst>
          </xdr:cNvPr>
          <xdr:cNvSpPr/>
        </xdr:nvSpPr>
        <xdr:spPr>
          <a:xfrm>
            <a:off x="19145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2" name="正方形/長方形 41">
            <a:extLst>
              <a:ext uri="{FF2B5EF4-FFF2-40B4-BE49-F238E27FC236}">
                <a16:creationId xmlns:a16="http://schemas.microsoft.com/office/drawing/2014/main" id="{7093D91C-C006-5F50-921E-C46CB4C02739}"/>
              </a:ext>
            </a:extLst>
          </xdr:cNvPr>
          <xdr:cNvSpPr/>
        </xdr:nvSpPr>
        <xdr:spPr>
          <a:xfrm>
            <a:off x="19145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sp macro="" textlink="">
        <xdr:nvSpPr>
          <xdr:cNvPr id="43" name="正方形/長方形 42">
            <a:extLst>
              <a:ext uri="{FF2B5EF4-FFF2-40B4-BE49-F238E27FC236}">
                <a16:creationId xmlns:a16="http://schemas.microsoft.com/office/drawing/2014/main" id="{3751EB79-CE26-CA18-7C43-E29CF775F0AA}"/>
              </a:ext>
            </a:extLst>
          </xdr:cNvPr>
          <xdr:cNvSpPr/>
        </xdr:nvSpPr>
        <xdr:spPr>
          <a:xfrm>
            <a:off x="29432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sp macro="" textlink="">
        <xdr:nvSpPr>
          <xdr:cNvPr id="44" name="正方形/長方形 43">
            <a:extLst>
              <a:ext uri="{FF2B5EF4-FFF2-40B4-BE49-F238E27FC236}">
                <a16:creationId xmlns:a16="http://schemas.microsoft.com/office/drawing/2014/main" id="{D18C1A7F-1F5A-58F9-B07C-B95EB88DC1F8}"/>
              </a:ext>
            </a:extLst>
          </xdr:cNvPr>
          <xdr:cNvSpPr/>
        </xdr:nvSpPr>
        <xdr:spPr>
          <a:xfrm>
            <a:off x="29432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5" name="正方形/長方形 44">
            <a:extLst>
              <a:ext uri="{FF2B5EF4-FFF2-40B4-BE49-F238E27FC236}">
                <a16:creationId xmlns:a16="http://schemas.microsoft.com/office/drawing/2014/main" id="{EFC6D89D-2314-BBFD-5D7A-658177F7959B}"/>
              </a:ext>
            </a:extLst>
          </xdr:cNvPr>
          <xdr:cNvSpPr/>
        </xdr:nvSpPr>
        <xdr:spPr>
          <a:xfrm>
            <a:off x="39719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6" name="正方形/長方形 45">
            <a:extLst>
              <a:ext uri="{FF2B5EF4-FFF2-40B4-BE49-F238E27FC236}">
                <a16:creationId xmlns:a16="http://schemas.microsoft.com/office/drawing/2014/main" id="{5AF946B0-B327-3443-AB7E-A07EB602BE6F}"/>
              </a:ext>
            </a:extLst>
          </xdr:cNvPr>
          <xdr:cNvSpPr/>
        </xdr:nvSpPr>
        <xdr:spPr>
          <a:xfrm>
            <a:off x="39719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管理担当者</a:t>
            </a:r>
            <a:endParaRPr kumimoji="1" lang="en-US" altLang="ja-JP" sz="1050">
              <a:solidFill>
                <a:schemeClr val="tx1"/>
              </a:solidFill>
            </a:endParaRPr>
          </a:p>
        </xdr:txBody>
      </xdr:sp>
      <xdr:sp macro="" textlink="">
        <xdr:nvSpPr>
          <xdr:cNvPr id="47" name="正方形/長方形 46">
            <a:extLst>
              <a:ext uri="{FF2B5EF4-FFF2-40B4-BE49-F238E27FC236}">
                <a16:creationId xmlns:a16="http://schemas.microsoft.com/office/drawing/2014/main" id="{FE88D718-ADFE-FF46-34BF-E01634E64E4F}"/>
              </a:ext>
            </a:extLst>
          </xdr:cNvPr>
          <xdr:cNvSpPr/>
        </xdr:nvSpPr>
        <xdr:spPr>
          <a:xfrm>
            <a:off x="50006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8" name="正方形/長方形 47">
            <a:extLst>
              <a:ext uri="{FF2B5EF4-FFF2-40B4-BE49-F238E27FC236}">
                <a16:creationId xmlns:a16="http://schemas.microsoft.com/office/drawing/2014/main" id="{93D8F8A9-0356-D22E-0B2B-39B188D15752}"/>
              </a:ext>
            </a:extLst>
          </xdr:cNvPr>
          <xdr:cNvSpPr/>
        </xdr:nvSpPr>
        <xdr:spPr>
          <a:xfrm>
            <a:off x="50006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地区責任者</a:t>
            </a:r>
            <a:endParaRPr kumimoji="1" lang="en-US" altLang="ja-JP" sz="1050">
              <a:solidFill>
                <a:schemeClr val="tx1"/>
              </a:solidFill>
            </a:endParaRPr>
          </a:p>
        </xdr:txBody>
      </xdr:sp>
      <xdr:sp macro="" textlink="">
        <xdr:nvSpPr>
          <xdr:cNvPr id="49" name="正方形/長方形 48">
            <a:extLst>
              <a:ext uri="{FF2B5EF4-FFF2-40B4-BE49-F238E27FC236}">
                <a16:creationId xmlns:a16="http://schemas.microsoft.com/office/drawing/2014/main" id="{9521DF5B-1124-139C-D2A1-B60F0C8651B3}"/>
              </a:ext>
            </a:extLst>
          </xdr:cNvPr>
          <xdr:cNvSpPr/>
        </xdr:nvSpPr>
        <xdr:spPr>
          <a:xfrm>
            <a:off x="60293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50" name="正方形/長方形 49">
            <a:extLst>
              <a:ext uri="{FF2B5EF4-FFF2-40B4-BE49-F238E27FC236}">
                <a16:creationId xmlns:a16="http://schemas.microsoft.com/office/drawing/2014/main" id="{C9F4D757-C57C-42DD-F074-1E7A967FBF09}"/>
              </a:ext>
            </a:extLst>
          </xdr:cNvPr>
          <xdr:cNvSpPr/>
        </xdr:nvSpPr>
        <xdr:spPr>
          <a:xfrm>
            <a:off x="60293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取引担当者</a:t>
            </a:r>
            <a:endParaRPr kumimoji="1" lang="en-US" altLang="ja-JP" sz="1050">
              <a:solidFill>
                <a:schemeClr val="tx1"/>
              </a:solidFill>
            </a:endParaRPr>
          </a:p>
        </xdr:txBody>
      </xdr:sp>
    </xdr:grpSp>
    <xdr:clientData/>
  </xdr:twoCellAnchor>
  <xdr:oneCellAnchor>
    <xdr:from>
      <xdr:col>2</xdr:col>
      <xdr:colOff>0</xdr:colOff>
      <xdr:row>23</xdr:row>
      <xdr:rowOff>0</xdr:rowOff>
    </xdr:from>
    <xdr:ext cx="1028700" cy="628650"/>
    <xdr:sp macro="" textlink="">
      <xdr:nvSpPr>
        <xdr:cNvPr id="52" name="正方形/長方形 51">
          <a:extLst>
            <a:ext uri="{FF2B5EF4-FFF2-40B4-BE49-F238E27FC236}">
              <a16:creationId xmlns:a16="http://schemas.microsoft.com/office/drawing/2014/main" id="{AF7A9F9E-F44E-6D2E-AB97-C525F1B73791}"/>
            </a:ext>
          </a:extLst>
        </xdr:cNvPr>
        <xdr:cNvSpPr/>
      </xdr:nvSpPr>
      <xdr:spPr>
        <a:xfrm>
          <a:off x="514350" y="544830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2</xdr:col>
      <xdr:colOff>0</xdr:colOff>
      <xdr:row>21</xdr:row>
      <xdr:rowOff>193846</xdr:rowOff>
    </xdr:from>
    <xdr:ext cx="1028700" cy="225254"/>
    <xdr:sp macro="" textlink="">
      <xdr:nvSpPr>
        <xdr:cNvPr id="53" name="正方形/長方形 52">
          <a:extLst>
            <a:ext uri="{FF2B5EF4-FFF2-40B4-BE49-F238E27FC236}">
              <a16:creationId xmlns:a16="http://schemas.microsoft.com/office/drawing/2014/main" id="{D4DF85CA-524F-2AAF-AE99-C445A48E4441}"/>
            </a:ext>
          </a:extLst>
        </xdr:cNvPr>
        <xdr:cNvSpPr/>
      </xdr:nvSpPr>
      <xdr:spPr>
        <a:xfrm>
          <a:off x="514350" y="522304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情報登録</a:t>
          </a:r>
          <a:endParaRPr kumimoji="1" lang="en-US" altLang="ja-JP" sz="1050">
            <a:solidFill>
              <a:schemeClr val="tx1"/>
            </a:solidFill>
          </a:endParaRPr>
        </a:p>
      </xdr:txBody>
    </xdr:sp>
    <xdr:clientData/>
  </xdr:oneCellAnchor>
  <xdr:oneCellAnchor>
    <xdr:from>
      <xdr:col>2</xdr:col>
      <xdr:colOff>0</xdr:colOff>
      <xdr:row>26</xdr:row>
      <xdr:rowOff>0</xdr:rowOff>
    </xdr:from>
    <xdr:ext cx="1028700" cy="225254"/>
    <xdr:sp macro="" textlink="">
      <xdr:nvSpPr>
        <xdr:cNvPr id="54" name="正方形/長方形 53">
          <a:extLst>
            <a:ext uri="{FF2B5EF4-FFF2-40B4-BE49-F238E27FC236}">
              <a16:creationId xmlns:a16="http://schemas.microsoft.com/office/drawing/2014/main" id="{9C1B65F4-841F-26AD-8E89-81E965F298F7}"/>
            </a:ext>
          </a:extLst>
        </xdr:cNvPr>
        <xdr:cNvSpPr/>
      </xdr:nvSpPr>
      <xdr:spPr>
        <a:xfrm>
          <a:off x="514350" y="607695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en-US" altLang="ja-JP" sz="1050">
              <a:solidFill>
                <a:schemeClr val="tx1"/>
              </a:solidFill>
            </a:rPr>
            <a:t>/</a:t>
          </a:r>
          <a:r>
            <a:rPr kumimoji="1" lang="ja-JP" altLang="en-US" sz="1050">
              <a:solidFill>
                <a:schemeClr val="tx1"/>
              </a:solidFill>
            </a:rPr>
            <a:t>　　 </a:t>
          </a:r>
          <a:r>
            <a:rPr kumimoji="1" lang="en-US" altLang="ja-JP" sz="1050">
              <a:solidFill>
                <a:schemeClr val="tx1"/>
              </a:solidFill>
            </a:rPr>
            <a:t>/</a:t>
          </a:r>
        </a:p>
      </xdr:txBody>
    </xdr:sp>
    <xdr:clientData/>
  </xdr:oneCellAnchor>
  <xdr:twoCellAnchor>
    <xdr:from>
      <xdr:col>8</xdr:col>
      <xdr:colOff>0</xdr:colOff>
      <xdr:row>22</xdr:row>
      <xdr:rowOff>0</xdr:rowOff>
    </xdr:from>
    <xdr:to>
      <xdr:col>12</xdr:col>
      <xdr:colOff>0</xdr:colOff>
      <xdr:row>27</xdr:row>
      <xdr:rowOff>23788</xdr:rowOff>
    </xdr:to>
    <xdr:grpSp>
      <xdr:nvGrpSpPr>
        <xdr:cNvPr id="58" name="グループ化 57">
          <a:extLst>
            <a:ext uri="{FF2B5EF4-FFF2-40B4-BE49-F238E27FC236}">
              <a16:creationId xmlns:a16="http://schemas.microsoft.com/office/drawing/2014/main" id="{4A6C00C8-675E-2DB0-5DD4-B4E114451027}"/>
            </a:ext>
          </a:extLst>
        </xdr:cNvPr>
        <xdr:cNvGrpSpPr/>
      </xdr:nvGrpSpPr>
      <xdr:grpSpPr>
        <a:xfrm>
          <a:off x="1981200" y="4648200"/>
          <a:ext cx="990600" cy="1071538"/>
          <a:chOff x="2095500" y="5293531"/>
          <a:chExt cx="1028700" cy="1073443"/>
        </a:xfrm>
      </xdr:grpSpPr>
      <xdr:sp macro="" textlink="">
        <xdr:nvSpPr>
          <xdr:cNvPr id="55" name="正方形/長方形 54">
            <a:extLst>
              <a:ext uri="{FF2B5EF4-FFF2-40B4-BE49-F238E27FC236}">
                <a16:creationId xmlns:a16="http://schemas.microsoft.com/office/drawing/2014/main" id="{6CC61028-C5E5-A857-9C93-B261B312457D}"/>
              </a:ext>
            </a:extLst>
          </xdr:cNvPr>
          <xdr:cNvSpPr/>
        </xdr:nvSpPr>
        <xdr:spPr>
          <a:xfrm>
            <a:off x="2095500" y="551307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56" name="正方形/長方形 55">
            <a:extLst>
              <a:ext uri="{FF2B5EF4-FFF2-40B4-BE49-F238E27FC236}">
                <a16:creationId xmlns:a16="http://schemas.microsoft.com/office/drawing/2014/main" id="{7D494D1E-8EF3-8B29-F212-E0B0E276CB84}"/>
              </a:ext>
            </a:extLst>
          </xdr:cNvPr>
          <xdr:cNvSpPr/>
        </xdr:nvSpPr>
        <xdr:spPr>
          <a:xfrm>
            <a:off x="2095500" y="5293531"/>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情報登録</a:t>
            </a:r>
            <a:endParaRPr kumimoji="1" lang="en-US" altLang="ja-JP" sz="1050">
              <a:solidFill>
                <a:schemeClr val="tx1"/>
              </a:solidFill>
            </a:endParaRPr>
          </a:p>
        </xdr:txBody>
      </xdr:sp>
      <xdr:sp macro="" textlink="">
        <xdr:nvSpPr>
          <xdr:cNvPr id="57" name="正方形/長方形 56">
            <a:extLst>
              <a:ext uri="{FF2B5EF4-FFF2-40B4-BE49-F238E27FC236}">
                <a16:creationId xmlns:a16="http://schemas.microsoft.com/office/drawing/2014/main" id="{BDA86C85-B75A-5B40-77E5-01316029CD70}"/>
              </a:ext>
            </a:extLst>
          </xdr:cNvPr>
          <xdr:cNvSpPr/>
        </xdr:nvSpPr>
        <xdr:spPr>
          <a:xfrm>
            <a:off x="2095500" y="614172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en-US" altLang="ja-JP" sz="1050">
                <a:solidFill>
                  <a:schemeClr val="tx1"/>
                </a:solidFill>
              </a:rPr>
              <a:t>/</a:t>
            </a:r>
            <a:r>
              <a:rPr kumimoji="1" lang="ja-JP" altLang="en-US" sz="1050">
                <a:solidFill>
                  <a:schemeClr val="tx1"/>
                </a:solidFill>
              </a:rPr>
              <a:t>　　 </a:t>
            </a:r>
            <a:r>
              <a:rPr kumimoji="1" lang="en-US" altLang="ja-JP" sz="1050">
                <a:solidFill>
                  <a:schemeClr val="tx1"/>
                </a:solidFill>
              </a:rPr>
              <a:t>/</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5FB0-C74C-474B-ACCC-0EFC24B548BE}">
  <sheetPr>
    <pageSetUpPr fitToPage="1"/>
  </sheetPr>
  <dimension ref="A1:AG69"/>
  <sheetViews>
    <sheetView showGridLines="0" tabSelected="1" workbookViewId="0"/>
  </sheetViews>
  <sheetFormatPr defaultColWidth="6.7109375" defaultRowHeight="16.5" x14ac:dyDescent="0.35"/>
  <cols>
    <col min="1" max="32" width="4" customWidth="1"/>
    <col min="33" max="34" width="2.7109375" customWidth="1"/>
  </cols>
  <sheetData>
    <row r="1" spans="1:33" ht="25.5" x14ac:dyDescent="0.35">
      <c r="A1" s="71" t="s">
        <v>11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1:33" ht="19.5" x14ac:dyDescent="0.35">
      <c r="A2" s="69" t="s">
        <v>41</v>
      </c>
      <c r="B2" s="17"/>
      <c r="C2" s="17"/>
      <c r="D2" s="17"/>
      <c r="E2" s="17"/>
      <c r="F2" s="17"/>
      <c r="G2" s="17"/>
      <c r="H2" s="17"/>
      <c r="I2" s="17"/>
      <c r="J2" s="17"/>
      <c r="K2" s="17"/>
      <c r="L2" s="17"/>
      <c r="M2" s="17"/>
      <c r="N2" s="17"/>
      <c r="O2" s="17"/>
      <c r="P2" s="17"/>
      <c r="Q2" s="17"/>
      <c r="R2" s="17"/>
      <c r="S2" s="17"/>
      <c r="T2" s="17"/>
      <c r="U2" s="17"/>
      <c r="V2" s="17"/>
      <c r="W2" s="17"/>
      <c r="X2" s="17"/>
      <c r="Y2" s="17"/>
      <c r="Z2" s="64" t="s">
        <v>98</v>
      </c>
      <c r="AA2" s="236"/>
      <c r="AB2" s="236"/>
      <c r="AC2" s="236"/>
      <c r="AD2" s="236"/>
      <c r="AE2" s="236"/>
      <c r="AF2" s="236"/>
    </row>
    <row r="3" spans="1:33" x14ac:dyDescent="0.35">
      <c r="A3" s="20" t="s">
        <v>12</v>
      </c>
      <c r="B3" s="21"/>
      <c r="C3" s="22"/>
      <c r="D3" s="156"/>
      <c r="E3" s="157"/>
      <c r="F3" s="157"/>
      <c r="G3" s="157"/>
      <c r="H3" s="157"/>
      <c r="I3" s="157"/>
      <c r="J3" s="157"/>
      <c r="K3" s="157"/>
      <c r="L3" s="157"/>
      <c r="M3" s="157"/>
      <c r="N3" s="157"/>
      <c r="O3" s="157"/>
      <c r="P3" s="157"/>
      <c r="Q3" s="158"/>
      <c r="R3" s="138" t="s">
        <v>21</v>
      </c>
      <c r="S3" s="139"/>
      <c r="T3" s="140"/>
      <c r="U3" s="170" t="s">
        <v>22</v>
      </c>
      <c r="V3" s="171"/>
      <c r="W3" s="172"/>
      <c r="X3" s="245"/>
      <c r="Y3" s="246"/>
      <c r="Z3" s="246"/>
      <c r="AA3" s="246"/>
      <c r="AB3" s="246"/>
      <c r="AC3" s="246"/>
      <c r="AD3" s="246"/>
      <c r="AE3" s="246"/>
      <c r="AF3" s="247"/>
    </row>
    <row r="4" spans="1:33" x14ac:dyDescent="0.35">
      <c r="A4" s="23" t="s">
        <v>20</v>
      </c>
      <c r="B4" s="24"/>
      <c r="C4" s="25"/>
      <c r="D4" s="159"/>
      <c r="E4" s="160"/>
      <c r="F4" s="160"/>
      <c r="G4" s="160"/>
      <c r="H4" s="160"/>
      <c r="I4" s="160"/>
      <c r="J4" s="160"/>
      <c r="K4" s="160"/>
      <c r="L4" s="160"/>
      <c r="M4" s="160"/>
      <c r="N4" s="160"/>
      <c r="O4" s="160"/>
      <c r="P4" s="160"/>
      <c r="Q4" s="161"/>
      <c r="R4" s="141"/>
      <c r="S4" s="142"/>
      <c r="T4" s="143"/>
      <c r="U4" s="147" t="s">
        <v>23</v>
      </c>
      <c r="V4" s="148"/>
      <c r="W4" s="149"/>
      <c r="X4" s="186"/>
      <c r="Y4" s="187"/>
      <c r="Z4" s="187"/>
      <c r="AA4" s="187"/>
      <c r="AB4" s="187"/>
      <c r="AC4" s="187"/>
      <c r="AD4" s="187"/>
      <c r="AE4" s="187"/>
      <c r="AF4" s="188"/>
    </row>
    <row r="5" spans="1:33" x14ac:dyDescent="0.35">
      <c r="A5" s="129" t="s">
        <v>13</v>
      </c>
      <c r="B5" s="130"/>
      <c r="C5" s="131"/>
      <c r="D5" s="170" t="s">
        <v>40</v>
      </c>
      <c r="E5" s="171"/>
      <c r="F5" s="172"/>
      <c r="G5" s="167"/>
      <c r="H5" s="168"/>
      <c r="I5" s="168"/>
      <c r="J5" s="168"/>
      <c r="K5" s="168"/>
      <c r="L5" s="168"/>
      <c r="M5" s="168"/>
      <c r="N5" s="168"/>
      <c r="O5" s="168"/>
      <c r="P5" s="168"/>
      <c r="Q5" s="169"/>
      <c r="R5" s="144"/>
      <c r="S5" s="145"/>
      <c r="T5" s="146"/>
      <c r="U5" s="213" t="s">
        <v>20</v>
      </c>
      <c r="V5" s="214"/>
      <c r="W5" s="215"/>
      <c r="X5" s="189"/>
      <c r="Y5" s="190"/>
      <c r="Z5" s="190"/>
      <c r="AA5" s="190"/>
      <c r="AB5" s="190"/>
      <c r="AC5" s="190"/>
      <c r="AD5" s="190"/>
      <c r="AE5" s="190"/>
      <c r="AF5" s="191"/>
    </row>
    <row r="6" spans="1:33" x14ac:dyDescent="0.35">
      <c r="A6" s="132"/>
      <c r="B6" s="133"/>
      <c r="C6" s="134"/>
      <c r="D6" s="147" t="s">
        <v>14</v>
      </c>
      <c r="E6" s="148"/>
      <c r="F6" s="149"/>
      <c r="G6" s="150"/>
      <c r="H6" s="151"/>
      <c r="I6" s="151"/>
      <c r="J6" s="151"/>
      <c r="K6" s="151"/>
      <c r="L6" s="151"/>
      <c r="M6" s="151"/>
      <c r="N6" s="151"/>
      <c r="O6" s="151"/>
      <c r="P6" s="151"/>
      <c r="Q6" s="152"/>
      <c r="R6" s="138" t="s">
        <v>163</v>
      </c>
      <c r="S6" s="139"/>
      <c r="T6" s="140"/>
      <c r="U6" s="170" t="s">
        <v>25</v>
      </c>
      <c r="V6" s="171"/>
      <c r="W6" s="172"/>
      <c r="X6" s="192"/>
      <c r="Y6" s="193"/>
      <c r="Z6" s="193"/>
      <c r="AA6" s="193"/>
      <c r="AB6" s="193"/>
      <c r="AC6" s="193"/>
      <c r="AD6" s="193"/>
      <c r="AE6" s="193"/>
      <c r="AF6" s="194"/>
    </row>
    <row r="7" spans="1:33" x14ac:dyDescent="0.35">
      <c r="A7" s="132"/>
      <c r="B7" s="133"/>
      <c r="C7" s="134"/>
      <c r="D7" s="147" t="s">
        <v>17</v>
      </c>
      <c r="E7" s="148"/>
      <c r="F7" s="149"/>
      <c r="G7" s="150"/>
      <c r="H7" s="151"/>
      <c r="I7" s="151"/>
      <c r="J7" s="151"/>
      <c r="K7" s="151"/>
      <c r="L7" s="151"/>
      <c r="M7" s="151"/>
      <c r="N7" s="151"/>
      <c r="O7" s="151"/>
      <c r="P7" s="151"/>
      <c r="Q7" s="152"/>
      <c r="R7" s="141"/>
      <c r="S7" s="142"/>
      <c r="T7" s="143"/>
      <c r="U7" s="147" t="s">
        <v>26</v>
      </c>
      <c r="V7" s="148"/>
      <c r="W7" s="149"/>
      <c r="X7" s="150"/>
      <c r="Y7" s="151"/>
      <c r="Z7" s="151"/>
      <c r="AA7" s="151"/>
      <c r="AB7" s="151"/>
      <c r="AC7" s="151"/>
      <c r="AD7" s="151"/>
      <c r="AE7" s="151"/>
      <c r="AF7" s="152"/>
    </row>
    <row r="8" spans="1:33" x14ac:dyDescent="0.35">
      <c r="A8" s="135"/>
      <c r="B8" s="136"/>
      <c r="C8" s="137"/>
      <c r="D8" s="213" t="s">
        <v>16</v>
      </c>
      <c r="E8" s="214"/>
      <c r="F8" s="215"/>
      <c r="G8" s="165"/>
      <c r="H8" s="163"/>
      <c r="I8" s="163"/>
      <c r="J8" s="166"/>
      <c r="K8" s="27" t="s">
        <v>24</v>
      </c>
      <c r="L8" s="26"/>
      <c r="M8" s="28"/>
      <c r="N8" s="162"/>
      <c r="O8" s="163"/>
      <c r="P8" s="163"/>
      <c r="Q8" s="164"/>
      <c r="R8" s="141"/>
      <c r="S8" s="142"/>
      <c r="T8" s="143"/>
      <c r="U8" s="239" t="s">
        <v>84</v>
      </c>
      <c r="V8" s="240"/>
      <c r="W8" s="241"/>
      <c r="X8" s="195"/>
      <c r="Y8" s="196"/>
      <c r="Z8" s="196"/>
      <c r="AA8" s="196"/>
      <c r="AB8" s="196"/>
      <c r="AC8" s="196"/>
      <c r="AD8" s="196"/>
      <c r="AE8" s="196"/>
      <c r="AF8" s="197"/>
    </row>
    <row r="9" spans="1:33" x14ac:dyDescent="0.35">
      <c r="A9" s="179" t="s">
        <v>171</v>
      </c>
      <c r="B9" s="180"/>
      <c r="C9" s="181"/>
      <c r="D9" s="153" t="s">
        <v>172</v>
      </c>
      <c r="E9" s="154"/>
      <c r="F9" s="155"/>
      <c r="G9" s="184"/>
      <c r="H9" s="185"/>
      <c r="I9" s="185"/>
      <c r="J9" s="185"/>
      <c r="K9" s="127" t="s">
        <v>173</v>
      </c>
      <c r="L9" s="127"/>
      <c r="M9" s="127"/>
      <c r="N9" s="182"/>
      <c r="O9" s="182"/>
      <c r="P9" s="182"/>
      <c r="Q9" s="183"/>
      <c r="R9" s="141"/>
      <c r="S9" s="142"/>
      <c r="T9" s="143"/>
      <c r="U9" s="147" t="s">
        <v>27</v>
      </c>
      <c r="V9" s="148"/>
      <c r="W9" s="149"/>
      <c r="X9" s="237" t="s">
        <v>85</v>
      </c>
      <c r="Y9" s="238"/>
      <c r="Z9" s="34"/>
      <c r="AA9" s="34"/>
      <c r="AB9" s="34"/>
      <c r="AC9" s="34"/>
      <c r="AD9" s="34"/>
      <c r="AE9" s="34"/>
      <c r="AF9" s="35"/>
    </row>
    <row r="10" spans="1:33" x14ac:dyDescent="0.35">
      <c r="A10" s="129" t="s">
        <v>88</v>
      </c>
      <c r="B10" s="130"/>
      <c r="C10" s="131"/>
      <c r="D10" s="170" t="s">
        <v>40</v>
      </c>
      <c r="E10" s="171"/>
      <c r="F10" s="172"/>
      <c r="G10" s="167"/>
      <c r="H10" s="168"/>
      <c r="I10" s="168"/>
      <c r="J10" s="168"/>
      <c r="K10" s="168"/>
      <c r="L10" s="168"/>
      <c r="M10" s="168"/>
      <c r="N10" s="168"/>
      <c r="O10" s="168"/>
      <c r="P10" s="168"/>
      <c r="Q10" s="169"/>
      <c r="R10" s="144"/>
      <c r="S10" s="145"/>
      <c r="T10" s="146"/>
      <c r="U10" s="213" t="s">
        <v>29</v>
      </c>
      <c r="V10" s="214"/>
      <c r="W10" s="215"/>
      <c r="X10" s="210"/>
      <c r="Y10" s="211"/>
      <c r="Z10" s="211"/>
      <c r="AA10" s="211"/>
      <c r="AB10" s="211"/>
      <c r="AC10" s="211"/>
      <c r="AD10" s="211"/>
      <c r="AE10" s="211"/>
      <c r="AF10" s="212"/>
    </row>
    <row r="11" spans="1:33" x14ac:dyDescent="0.35">
      <c r="A11" s="132"/>
      <c r="B11" s="133"/>
      <c r="C11" s="134"/>
      <c r="D11" s="147" t="s">
        <v>14</v>
      </c>
      <c r="E11" s="148"/>
      <c r="F11" s="149"/>
      <c r="G11" s="150"/>
      <c r="H11" s="151"/>
      <c r="I11" s="151"/>
      <c r="J11" s="151"/>
      <c r="K11" s="151"/>
      <c r="L11" s="151"/>
      <c r="M11" s="151"/>
      <c r="N11" s="151"/>
      <c r="O11" s="151"/>
      <c r="P11" s="151"/>
      <c r="Q11" s="152"/>
      <c r="R11" s="138" t="s">
        <v>86</v>
      </c>
      <c r="S11" s="139"/>
      <c r="T11" s="140"/>
      <c r="U11" s="153" t="s">
        <v>30</v>
      </c>
      <c r="V11" s="154"/>
      <c r="W11" s="155"/>
      <c r="X11" s="31"/>
      <c r="Y11" s="32"/>
      <c r="Z11" s="32"/>
      <c r="AA11" s="32"/>
      <c r="AB11" s="32"/>
      <c r="AC11" s="32"/>
      <c r="AD11" s="32"/>
      <c r="AE11" s="32"/>
      <c r="AF11" s="33"/>
    </row>
    <row r="12" spans="1:33" x14ac:dyDescent="0.35">
      <c r="A12" s="132"/>
      <c r="B12" s="133"/>
      <c r="C12" s="134"/>
      <c r="D12" s="147" t="s">
        <v>17</v>
      </c>
      <c r="E12" s="148"/>
      <c r="F12" s="149"/>
      <c r="G12" s="150"/>
      <c r="H12" s="151"/>
      <c r="I12" s="151"/>
      <c r="J12" s="151"/>
      <c r="K12" s="151"/>
      <c r="L12" s="151"/>
      <c r="M12" s="151"/>
      <c r="N12" s="151"/>
      <c r="O12" s="151"/>
      <c r="P12" s="151"/>
      <c r="Q12" s="152"/>
      <c r="R12" s="141"/>
      <c r="S12" s="142"/>
      <c r="T12" s="143"/>
      <c r="U12" s="170" t="s">
        <v>25</v>
      </c>
      <c r="V12" s="171"/>
      <c r="W12" s="172"/>
      <c r="X12" s="242"/>
      <c r="Y12" s="243"/>
      <c r="Z12" s="243"/>
      <c r="AA12" s="243"/>
      <c r="AB12" s="243"/>
      <c r="AC12" s="243"/>
      <c r="AD12" s="243"/>
      <c r="AE12" s="243"/>
      <c r="AF12" s="244"/>
    </row>
    <row r="13" spans="1:33" x14ac:dyDescent="0.35">
      <c r="A13" s="135"/>
      <c r="B13" s="136"/>
      <c r="C13" s="137"/>
      <c r="D13" s="213" t="s">
        <v>16</v>
      </c>
      <c r="E13" s="214"/>
      <c r="F13" s="215"/>
      <c r="G13" s="165"/>
      <c r="H13" s="163"/>
      <c r="I13" s="163"/>
      <c r="J13" s="166"/>
      <c r="K13" s="27" t="s">
        <v>24</v>
      </c>
      <c r="L13" s="26"/>
      <c r="M13" s="28"/>
      <c r="N13" s="162"/>
      <c r="O13" s="163"/>
      <c r="P13" s="163"/>
      <c r="Q13" s="164"/>
      <c r="R13" s="141"/>
      <c r="S13" s="142"/>
      <c r="T13" s="143"/>
      <c r="U13" s="147" t="s">
        <v>26</v>
      </c>
      <c r="V13" s="148"/>
      <c r="W13" s="149"/>
      <c r="X13" s="150"/>
      <c r="Y13" s="151"/>
      <c r="Z13" s="151"/>
      <c r="AA13" s="151"/>
      <c r="AB13" s="151"/>
      <c r="AC13" s="151"/>
      <c r="AD13" s="151"/>
      <c r="AE13" s="151"/>
      <c r="AF13" s="152"/>
    </row>
    <row r="14" spans="1:33" x14ac:dyDescent="0.35">
      <c r="A14" s="129" t="s">
        <v>36</v>
      </c>
      <c r="B14" s="130"/>
      <c r="C14" s="131"/>
      <c r="D14" s="170" t="s">
        <v>35</v>
      </c>
      <c r="E14" s="171"/>
      <c r="F14" s="172"/>
      <c r="G14" s="242"/>
      <c r="H14" s="243"/>
      <c r="I14" s="243"/>
      <c r="J14" s="243"/>
      <c r="K14" s="243"/>
      <c r="L14" s="243"/>
      <c r="M14" s="243"/>
      <c r="N14" s="243"/>
      <c r="O14" s="243"/>
      <c r="P14" s="243"/>
      <c r="Q14" s="244"/>
      <c r="R14" s="141"/>
      <c r="S14" s="142"/>
      <c r="T14" s="143"/>
      <c r="U14" s="239" t="s">
        <v>84</v>
      </c>
      <c r="V14" s="240"/>
      <c r="W14" s="241"/>
      <c r="X14" s="195"/>
      <c r="Y14" s="196"/>
      <c r="Z14" s="196"/>
      <c r="AA14" s="196"/>
      <c r="AB14" s="196"/>
      <c r="AC14" s="196"/>
      <c r="AD14" s="196"/>
      <c r="AE14" s="196"/>
      <c r="AF14" s="197"/>
    </row>
    <row r="15" spans="1:33" x14ac:dyDescent="0.35">
      <c r="A15" s="132"/>
      <c r="B15" s="133"/>
      <c r="C15" s="134"/>
      <c r="D15" s="147" t="s">
        <v>37</v>
      </c>
      <c r="E15" s="148"/>
      <c r="F15" s="149"/>
      <c r="G15" s="150"/>
      <c r="H15" s="151"/>
      <c r="I15" s="151"/>
      <c r="J15" s="151"/>
      <c r="K15" s="151"/>
      <c r="L15" s="151"/>
      <c r="M15" s="151"/>
      <c r="N15" s="151"/>
      <c r="O15" s="151"/>
      <c r="P15" s="151"/>
      <c r="Q15" s="152"/>
      <c r="R15" s="141"/>
      <c r="S15" s="142"/>
      <c r="T15" s="143"/>
      <c r="U15" s="147" t="s">
        <v>27</v>
      </c>
      <c r="V15" s="148"/>
      <c r="W15" s="149"/>
      <c r="X15" s="237" t="s">
        <v>85</v>
      </c>
      <c r="Y15" s="238"/>
      <c r="Z15" s="34"/>
      <c r="AA15" s="34"/>
      <c r="AB15" s="34"/>
      <c r="AC15" s="34"/>
      <c r="AD15" s="34"/>
      <c r="AE15" s="34"/>
      <c r="AF15" s="35"/>
    </row>
    <row r="16" spans="1:33" x14ac:dyDescent="0.35">
      <c r="A16" s="135"/>
      <c r="B16" s="136"/>
      <c r="C16" s="137"/>
      <c r="D16" s="213" t="s">
        <v>38</v>
      </c>
      <c r="E16" s="214"/>
      <c r="F16" s="215"/>
      <c r="G16" s="210"/>
      <c r="H16" s="211"/>
      <c r="I16" s="211"/>
      <c r="J16" s="211"/>
      <c r="K16" s="211"/>
      <c r="L16" s="211"/>
      <c r="M16" s="211"/>
      <c r="N16" s="211"/>
      <c r="O16" s="211"/>
      <c r="P16" s="211"/>
      <c r="Q16" s="212"/>
      <c r="R16" s="144"/>
      <c r="S16" s="145"/>
      <c r="T16" s="146"/>
      <c r="U16" s="213" t="s">
        <v>29</v>
      </c>
      <c r="V16" s="214"/>
      <c r="W16" s="215"/>
      <c r="X16" s="210"/>
      <c r="Y16" s="211"/>
      <c r="Z16" s="211"/>
      <c r="AA16" s="211"/>
      <c r="AB16" s="211"/>
      <c r="AC16" s="211"/>
      <c r="AD16" s="211"/>
      <c r="AE16" s="211"/>
      <c r="AF16" s="212"/>
      <c r="AG16" t="str">
        <f>+IF(COUNTA(X11:AF14,Z15:AF15,X16)=0,"",IF(AND(COUNTA(X11:AF14,Z15:AF15,X16)&gt;=1,COUNTA(X11:AF14,Z15:AF15,X16)&lt;20),"Er","ok"))</f>
        <v/>
      </c>
    </row>
    <row r="17" spans="1:33" x14ac:dyDescent="0.35">
      <c r="A17" s="129" t="s">
        <v>31</v>
      </c>
      <c r="B17" s="130"/>
      <c r="C17" s="131"/>
      <c r="D17" s="170" t="s">
        <v>33</v>
      </c>
      <c r="E17" s="171"/>
      <c r="F17" s="172"/>
      <c r="G17" s="242"/>
      <c r="H17" s="243"/>
      <c r="I17" s="243"/>
      <c r="J17" s="243"/>
      <c r="K17" s="243"/>
      <c r="L17" s="243"/>
      <c r="M17" s="243"/>
      <c r="N17" s="243"/>
      <c r="O17" s="243"/>
      <c r="P17" s="243"/>
      <c r="Q17" s="244"/>
      <c r="R17" s="138" t="s">
        <v>87</v>
      </c>
      <c r="S17" s="139"/>
      <c r="T17" s="140"/>
      <c r="U17" s="216" t="s">
        <v>46</v>
      </c>
      <c r="V17" s="217"/>
      <c r="W17" s="218"/>
      <c r="X17" s="223"/>
      <c r="Y17" s="224"/>
      <c r="Z17" s="224"/>
      <c r="AA17" s="224"/>
      <c r="AB17" s="224"/>
      <c r="AC17" s="224"/>
      <c r="AD17" s="224"/>
      <c r="AE17" s="224"/>
      <c r="AF17" s="225"/>
      <c r="AG17" t="str">
        <f>+IF(COUNTA(X11:AF14,Z15:AF15,X16:AF17)=0,"",IF(AND(COUNTA(X11:AF14,Z15:AF15,X16,X16)=0,AG16="ok",X17=""),"Er",IF(AND(AG16="ok",X17=""),"ok","Er")))</f>
        <v/>
      </c>
    </row>
    <row r="18" spans="1:33" x14ac:dyDescent="0.35">
      <c r="A18" s="132"/>
      <c r="B18" s="133"/>
      <c r="C18" s="134"/>
      <c r="D18" s="147" t="s">
        <v>34</v>
      </c>
      <c r="E18" s="148"/>
      <c r="F18" s="149"/>
      <c r="G18" s="150"/>
      <c r="H18" s="151"/>
      <c r="I18" s="151"/>
      <c r="J18" s="151"/>
      <c r="K18" s="151"/>
      <c r="L18" s="151"/>
      <c r="M18" s="151"/>
      <c r="N18" s="151"/>
      <c r="O18" s="151"/>
      <c r="P18" s="151"/>
      <c r="Q18" s="152"/>
      <c r="R18" s="141"/>
      <c r="S18" s="142"/>
      <c r="T18" s="143"/>
      <c r="U18" s="262" t="s">
        <v>40</v>
      </c>
      <c r="V18" s="263"/>
      <c r="W18" s="167"/>
      <c r="X18" s="168"/>
      <c r="Y18" s="168"/>
      <c r="Z18" s="168"/>
      <c r="AA18" s="168"/>
      <c r="AB18" s="168"/>
      <c r="AC18" s="168"/>
      <c r="AD18" s="168"/>
      <c r="AE18" s="168"/>
      <c r="AF18" s="169"/>
    </row>
    <row r="19" spans="1:33" x14ac:dyDescent="0.35">
      <c r="A19" s="135"/>
      <c r="B19" s="136"/>
      <c r="C19" s="137"/>
      <c r="D19" s="213" t="s">
        <v>35</v>
      </c>
      <c r="E19" s="214"/>
      <c r="F19" s="215"/>
      <c r="G19" s="210"/>
      <c r="H19" s="211"/>
      <c r="I19" s="211"/>
      <c r="J19" s="211"/>
      <c r="K19" s="211"/>
      <c r="L19" s="211"/>
      <c r="M19" s="211"/>
      <c r="N19" s="211"/>
      <c r="O19" s="211"/>
      <c r="P19" s="211"/>
      <c r="Q19" s="212"/>
      <c r="R19" s="141"/>
      <c r="S19" s="142"/>
      <c r="T19" s="143"/>
      <c r="U19" s="219" t="s">
        <v>14</v>
      </c>
      <c r="V19" s="220"/>
      <c r="W19" s="150"/>
      <c r="X19" s="151"/>
      <c r="Y19" s="151"/>
      <c r="Z19" s="151"/>
      <c r="AA19" s="151"/>
      <c r="AB19" s="151"/>
      <c r="AC19" s="151"/>
      <c r="AD19" s="151"/>
      <c r="AE19" s="151"/>
      <c r="AF19" s="152"/>
    </row>
    <row r="20" spans="1:33" x14ac:dyDescent="0.35">
      <c r="A20" s="82" t="s">
        <v>112</v>
      </c>
      <c r="B20" s="83"/>
      <c r="C20" s="84"/>
      <c r="D20" s="199"/>
      <c r="E20" s="200"/>
      <c r="F20" s="200"/>
      <c r="G20" s="200"/>
      <c r="H20" s="200"/>
      <c r="I20" s="200"/>
      <c r="J20" s="200"/>
      <c r="K20" s="200"/>
      <c r="L20" s="200"/>
      <c r="M20" s="200"/>
      <c r="N20" s="200"/>
      <c r="O20" s="200"/>
      <c r="P20" s="200"/>
      <c r="Q20" s="201"/>
      <c r="R20" s="141"/>
      <c r="S20" s="142"/>
      <c r="T20" s="143"/>
      <c r="U20" s="219" t="s">
        <v>17</v>
      </c>
      <c r="V20" s="220"/>
      <c r="W20" s="150"/>
      <c r="X20" s="151"/>
      <c r="Y20" s="151"/>
      <c r="Z20" s="151"/>
      <c r="AA20" s="151"/>
      <c r="AB20" s="151"/>
      <c r="AC20" s="151"/>
      <c r="AD20" s="151"/>
      <c r="AE20" s="151"/>
      <c r="AF20" s="152"/>
    </row>
    <row r="21" spans="1:33" x14ac:dyDescent="0.35">
      <c r="A21" s="208" t="s">
        <v>82</v>
      </c>
      <c r="B21" s="209"/>
      <c r="C21" s="200"/>
      <c r="D21" s="200"/>
      <c r="E21" s="200"/>
      <c r="F21" s="200"/>
      <c r="G21" s="200"/>
      <c r="H21" s="200"/>
      <c r="I21" s="200"/>
      <c r="J21" s="200"/>
      <c r="K21" s="200"/>
      <c r="L21" s="200"/>
      <c r="M21" s="200"/>
      <c r="N21" s="200"/>
      <c r="O21" s="200"/>
      <c r="P21" s="200"/>
      <c r="Q21" s="201"/>
      <c r="R21" s="144"/>
      <c r="S21" s="145"/>
      <c r="T21" s="146"/>
      <c r="U21" s="221" t="s">
        <v>16</v>
      </c>
      <c r="V21" s="222"/>
      <c r="W21" s="210"/>
      <c r="X21" s="211"/>
      <c r="Y21" s="211"/>
      <c r="Z21" s="211"/>
      <c r="AA21" s="211"/>
      <c r="AB21" s="211"/>
      <c r="AC21" s="211"/>
      <c r="AD21" s="211"/>
      <c r="AE21" s="211"/>
      <c r="AF21" s="212"/>
    </row>
    <row r="23" spans="1:33" ht="19.5" x14ac:dyDescent="0.35">
      <c r="A23" s="70" t="s">
        <v>42</v>
      </c>
    </row>
    <row r="24" spans="1:33" x14ac:dyDescent="0.35">
      <c r="A24" s="104" t="s">
        <v>75</v>
      </c>
      <c r="B24" s="30"/>
      <c r="C24" s="30"/>
      <c r="D24" s="105" t="s">
        <v>157</v>
      </c>
      <c r="E24" s="256"/>
      <c r="F24" s="256"/>
      <c r="G24" s="256"/>
      <c r="H24" s="256"/>
      <c r="I24" s="36"/>
      <c r="J24" s="257" t="s">
        <v>76</v>
      </c>
      <c r="K24" s="250" t="s">
        <v>47</v>
      </c>
      <c r="L24" s="251"/>
      <c r="M24" s="250" t="s">
        <v>48</v>
      </c>
      <c r="N24" s="251"/>
      <c r="O24" s="250" t="s">
        <v>49</v>
      </c>
      <c r="P24" s="251"/>
      <c r="Q24" s="250" t="s">
        <v>50</v>
      </c>
      <c r="R24" s="251"/>
      <c r="S24" s="250" t="s">
        <v>51</v>
      </c>
      <c r="T24" s="251"/>
      <c r="U24" s="250" t="s">
        <v>52</v>
      </c>
      <c r="V24" s="251"/>
      <c r="W24" s="250" t="s">
        <v>53</v>
      </c>
      <c r="X24" s="251"/>
      <c r="Y24" s="250" t="s">
        <v>54</v>
      </c>
      <c r="Z24" s="251"/>
      <c r="AA24" s="250" t="s">
        <v>55</v>
      </c>
      <c r="AB24" s="251"/>
      <c r="AC24" s="250" t="s">
        <v>81</v>
      </c>
      <c r="AD24" s="251"/>
      <c r="AE24" s="267"/>
      <c r="AF24" s="268"/>
      <c r="AG24" s="16"/>
    </row>
    <row r="25" spans="1:33" x14ac:dyDescent="0.35">
      <c r="A25" s="37"/>
      <c r="B25" s="38"/>
      <c r="C25" s="38"/>
      <c r="D25" s="38"/>
      <c r="E25" s="38"/>
      <c r="F25" s="38"/>
      <c r="G25" s="38"/>
      <c r="H25" s="38"/>
      <c r="I25" s="39"/>
      <c r="J25" s="258"/>
      <c r="K25" s="252"/>
      <c r="L25" s="253"/>
      <c r="M25" s="252"/>
      <c r="N25" s="253"/>
      <c r="O25" s="252"/>
      <c r="P25" s="253"/>
      <c r="Q25" s="123"/>
      <c r="R25" s="124"/>
      <c r="S25" s="252"/>
      <c r="T25" s="253"/>
      <c r="U25" s="252"/>
      <c r="V25" s="253"/>
      <c r="W25" s="252"/>
      <c r="X25" s="253"/>
      <c r="Y25" s="252"/>
      <c r="Z25" s="253"/>
      <c r="AA25" s="252"/>
      <c r="AB25" s="253"/>
      <c r="AC25" s="252"/>
      <c r="AD25" s="253"/>
      <c r="AE25" s="269"/>
      <c r="AF25" s="270"/>
      <c r="AG25" s="16"/>
    </row>
    <row r="26" spans="1:33" x14ac:dyDescent="0.35">
      <c r="A26" s="37"/>
      <c r="B26" s="38"/>
      <c r="C26" s="43" t="s">
        <v>79</v>
      </c>
      <c r="D26" s="249"/>
      <c r="E26" s="249"/>
      <c r="F26" s="43" t="s">
        <v>77</v>
      </c>
      <c r="G26" s="248"/>
      <c r="H26" s="248"/>
      <c r="I26" s="44" t="s">
        <v>78</v>
      </c>
      <c r="J26" s="258"/>
      <c r="K26" s="254" t="s">
        <v>56</v>
      </c>
      <c r="L26" s="255"/>
      <c r="M26" s="254" t="s">
        <v>57</v>
      </c>
      <c r="N26" s="255"/>
      <c r="O26" s="254" t="s">
        <v>58</v>
      </c>
      <c r="P26" s="255"/>
      <c r="Q26" s="254" t="s">
        <v>59</v>
      </c>
      <c r="R26" s="255"/>
      <c r="S26" s="254" t="s">
        <v>60</v>
      </c>
      <c r="T26" s="255"/>
      <c r="U26" s="254" t="s">
        <v>61</v>
      </c>
      <c r="V26" s="255"/>
      <c r="W26" s="254" t="s">
        <v>62</v>
      </c>
      <c r="X26" s="255"/>
      <c r="Y26" s="254" t="s">
        <v>63</v>
      </c>
      <c r="Z26" s="255"/>
      <c r="AA26" s="254" t="s">
        <v>64</v>
      </c>
      <c r="AB26" s="255"/>
      <c r="AC26" s="254" t="s">
        <v>65</v>
      </c>
      <c r="AD26" s="255"/>
      <c r="AE26" s="271"/>
      <c r="AF26" s="272"/>
      <c r="AG26" s="16"/>
    </row>
    <row r="27" spans="1:33" x14ac:dyDescent="0.35">
      <c r="A27" s="37"/>
      <c r="B27" s="38"/>
      <c r="C27" s="43" t="s">
        <v>80</v>
      </c>
      <c r="D27" s="249"/>
      <c r="E27" s="249"/>
      <c r="F27" s="43" t="s">
        <v>77</v>
      </c>
      <c r="G27" s="248"/>
      <c r="H27" s="248"/>
      <c r="I27" s="44" t="s">
        <v>78</v>
      </c>
      <c r="J27" s="258"/>
      <c r="K27" s="252"/>
      <c r="L27" s="253"/>
      <c r="M27" s="252"/>
      <c r="N27" s="253"/>
      <c r="O27" s="252"/>
      <c r="P27" s="253"/>
      <c r="Q27" s="123"/>
      <c r="R27" s="124"/>
      <c r="S27" s="252"/>
      <c r="T27" s="253"/>
      <c r="U27" s="252"/>
      <c r="V27" s="253"/>
      <c r="W27" s="252"/>
      <c r="X27" s="253"/>
      <c r="Y27" s="252"/>
      <c r="Z27" s="253"/>
      <c r="AA27" s="252"/>
      <c r="AB27" s="253"/>
      <c r="AC27" s="252"/>
      <c r="AD27" s="253"/>
      <c r="AE27" s="269"/>
      <c r="AF27" s="270"/>
      <c r="AG27" s="16"/>
    </row>
    <row r="28" spans="1:33" x14ac:dyDescent="0.35">
      <c r="A28" s="37"/>
      <c r="B28" s="38"/>
      <c r="C28" s="38"/>
      <c r="D28" s="38"/>
      <c r="E28" s="38"/>
      <c r="F28" s="38"/>
      <c r="G28" s="38"/>
      <c r="H28" s="38"/>
      <c r="I28" s="39"/>
      <c r="J28" s="258"/>
      <c r="K28" s="254" t="s">
        <v>66</v>
      </c>
      <c r="L28" s="255"/>
      <c r="M28" s="254" t="s">
        <v>67</v>
      </c>
      <c r="N28" s="255"/>
      <c r="O28" s="254" t="s">
        <v>68</v>
      </c>
      <c r="P28" s="255"/>
      <c r="Q28" s="254" t="s">
        <v>69</v>
      </c>
      <c r="R28" s="255"/>
      <c r="S28" s="254" t="s">
        <v>70</v>
      </c>
      <c r="T28" s="255"/>
      <c r="U28" s="254" t="s">
        <v>72</v>
      </c>
      <c r="V28" s="255"/>
      <c r="W28" s="254" t="s">
        <v>73</v>
      </c>
      <c r="X28" s="255"/>
      <c r="Y28" s="254" t="s">
        <v>74</v>
      </c>
      <c r="Z28" s="255"/>
      <c r="AA28" s="254" t="s">
        <v>71</v>
      </c>
      <c r="AB28" s="255"/>
      <c r="AC28" s="254"/>
      <c r="AD28" s="255"/>
      <c r="AE28" s="271"/>
      <c r="AF28" s="272"/>
      <c r="AG28" s="16"/>
    </row>
    <row r="29" spans="1:33" x14ac:dyDescent="0.35">
      <c r="A29" s="40"/>
      <c r="B29" s="41"/>
      <c r="C29" s="41"/>
      <c r="D29" s="41"/>
      <c r="E29" s="41"/>
      <c r="F29" s="41"/>
      <c r="G29" s="41"/>
      <c r="H29" s="41"/>
      <c r="I29" s="42"/>
      <c r="J29" s="259"/>
      <c r="K29" s="260"/>
      <c r="L29" s="261"/>
      <c r="M29" s="260"/>
      <c r="N29" s="261"/>
      <c r="O29" s="260"/>
      <c r="P29" s="261"/>
      <c r="Q29" s="125"/>
      <c r="R29" s="126"/>
      <c r="S29" s="260"/>
      <c r="T29" s="261"/>
      <c r="U29" s="260"/>
      <c r="V29" s="261"/>
      <c r="W29" s="260"/>
      <c r="X29" s="261"/>
      <c r="Y29" s="260"/>
      <c r="Z29" s="261"/>
      <c r="AA29" s="260"/>
      <c r="AB29" s="261"/>
      <c r="AC29" s="260"/>
      <c r="AD29" s="261"/>
      <c r="AE29" s="273"/>
      <c r="AF29" s="274"/>
    </row>
    <row r="30" spans="1:33" x14ac:dyDescent="0.35">
      <c r="A30" s="67" t="s">
        <v>96</v>
      </c>
      <c r="B30" s="45"/>
      <c r="C30" s="45"/>
      <c r="D30" s="45"/>
      <c r="E30" s="45"/>
      <c r="F30" s="45"/>
      <c r="G30" s="45"/>
      <c r="H30" s="68"/>
      <c r="I30" s="227" t="s">
        <v>94</v>
      </c>
      <c r="J30" s="228"/>
      <c r="K30" s="233" t="s">
        <v>95</v>
      </c>
      <c r="L30" s="49" t="s">
        <v>89</v>
      </c>
      <c r="M30" s="46"/>
      <c r="N30" s="46"/>
      <c r="O30" s="46"/>
      <c r="P30" s="52" t="s">
        <v>93</v>
      </c>
      <c r="Q30" s="114"/>
      <c r="R30" s="115"/>
      <c r="S30" s="116"/>
      <c r="T30" s="55" t="s">
        <v>92</v>
      </c>
      <c r="U30" s="56"/>
      <c r="V30" s="57"/>
      <c r="W30" s="173"/>
      <c r="X30" s="173"/>
      <c r="Y30" s="173"/>
      <c r="Z30" s="173"/>
      <c r="AA30" s="173"/>
      <c r="AB30" s="173"/>
      <c r="AC30" s="173"/>
      <c r="AD30" s="173"/>
      <c r="AE30" s="173"/>
      <c r="AF30" s="174"/>
    </row>
    <row r="31" spans="1:33" x14ac:dyDescent="0.35">
      <c r="A31" s="202" t="s">
        <v>118</v>
      </c>
      <c r="B31" s="203"/>
      <c r="C31" s="203"/>
      <c r="D31" s="203"/>
      <c r="E31" s="203"/>
      <c r="F31" s="203"/>
      <c r="G31" s="203"/>
      <c r="H31" s="204"/>
      <c r="I31" s="229"/>
      <c r="J31" s="230"/>
      <c r="K31" s="234"/>
      <c r="L31" s="50" t="s">
        <v>90</v>
      </c>
      <c r="M31" s="47"/>
      <c r="N31" s="47"/>
      <c r="O31" s="47"/>
      <c r="P31" s="53" t="s">
        <v>93</v>
      </c>
      <c r="Q31" s="117"/>
      <c r="R31" s="118"/>
      <c r="S31" s="119"/>
      <c r="T31" s="58" t="s">
        <v>92</v>
      </c>
      <c r="U31" s="59"/>
      <c r="V31" s="60"/>
      <c r="W31" s="175"/>
      <c r="X31" s="175"/>
      <c r="Y31" s="175"/>
      <c r="Z31" s="175"/>
      <c r="AA31" s="175"/>
      <c r="AB31" s="175"/>
      <c r="AC31" s="175"/>
      <c r="AD31" s="175"/>
      <c r="AE31" s="175"/>
      <c r="AF31" s="176"/>
    </row>
    <row r="32" spans="1:33" x14ac:dyDescent="0.35">
      <c r="A32" s="205"/>
      <c r="B32" s="206"/>
      <c r="C32" s="206"/>
      <c r="D32" s="206"/>
      <c r="E32" s="206"/>
      <c r="F32" s="206"/>
      <c r="G32" s="206"/>
      <c r="H32" s="207"/>
      <c r="I32" s="231"/>
      <c r="J32" s="232"/>
      <c r="K32" s="235"/>
      <c r="L32" s="51" t="s">
        <v>91</v>
      </c>
      <c r="M32" s="48"/>
      <c r="N32" s="48"/>
      <c r="O32" s="48"/>
      <c r="P32" s="54" t="s">
        <v>93</v>
      </c>
      <c r="Q32" s="120"/>
      <c r="R32" s="121"/>
      <c r="S32" s="122"/>
      <c r="T32" s="61" t="s">
        <v>92</v>
      </c>
      <c r="U32" s="62"/>
      <c r="V32" s="63"/>
      <c r="W32" s="177"/>
      <c r="X32" s="177"/>
      <c r="Y32" s="177"/>
      <c r="Z32" s="177"/>
      <c r="AA32" s="177"/>
      <c r="AB32" s="177"/>
      <c r="AC32" s="177"/>
      <c r="AD32" s="177"/>
      <c r="AE32" s="177"/>
      <c r="AF32" s="178"/>
    </row>
    <row r="33" spans="1:32" x14ac:dyDescent="0.35">
      <c r="A33" s="29" t="s">
        <v>43</v>
      </c>
      <c r="B33" s="30"/>
      <c r="C33" s="30"/>
      <c r="D33" s="30"/>
      <c r="E33" s="30"/>
      <c r="F33" s="30"/>
      <c r="G33" s="30"/>
      <c r="H33" s="30"/>
      <c r="I33" s="30"/>
      <c r="J33" s="36"/>
      <c r="K33" s="87" t="s">
        <v>97</v>
      </c>
      <c r="L33" s="88"/>
      <c r="M33" s="88"/>
      <c r="N33" s="88"/>
      <c r="O33" s="88"/>
      <c r="P33" s="88"/>
      <c r="Q33" s="88"/>
      <c r="R33" s="88"/>
      <c r="S33" s="73" t="s">
        <v>44</v>
      </c>
      <c r="T33" s="109"/>
      <c r="U33" s="109"/>
      <c r="V33" s="109"/>
      <c r="W33" s="109"/>
      <c r="X33" s="109"/>
      <c r="Y33" s="109"/>
      <c r="Z33" s="109"/>
      <c r="AA33" s="109"/>
      <c r="AB33" s="109"/>
      <c r="AC33" s="109"/>
      <c r="AD33" s="109"/>
      <c r="AE33" s="109"/>
      <c r="AF33" s="110"/>
    </row>
    <row r="34" spans="1:32" x14ac:dyDescent="0.35">
      <c r="A34" s="40"/>
      <c r="B34" s="41"/>
      <c r="C34" s="41"/>
      <c r="D34" s="41"/>
      <c r="E34" s="41"/>
      <c r="F34" s="41"/>
      <c r="G34" s="41"/>
      <c r="H34" s="41"/>
      <c r="I34" s="41"/>
      <c r="J34" s="42"/>
      <c r="K34" s="107" t="s">
        <v>164</v>
      </c>
      <c r="L34" s="108"/>
      <c r="M34" s="108"/>
      <c r="N34" s="108"/>
      <c r="O34" s="108"/>
      <c r="P34" s="74" t="s">
        <v>93</v>
      </c>
      <c r="Q34" s="112"/>
      <c r="R34" s="113"/>
      <c r="S34" s="113"/>
      <c r="T34" s="113"/>
      <c r="U34" s="113"/>
      <c r="V34" s="113"/>
      <c r="W34" s="113"/>
      <c r="X34" s="113"/>
      <c r="Y34" s="113"/>
      <c r="Z34" s="113"/>
      <c r="AA34" s="113"/>
      <c r="AB34" s="226"/>
      <c r="AC34" s="226"/>
      <c r="AD34" s="65" t="s">
        <v>45</v>
      </c>
      <c r="AE34" s="111"/>
      <c r="AF34" s="66" t="s">
        <v>138</v>
      </c>
    </row>
    <row r="35" spans="1:32" ht="7.9" customHeight="1" x14ac:dyDescent="0.35">
      <c r="K35" s="18"/>
      <c r="L35" s="18"/>
      <c r="M35" s="18"/>
      <c r="N35" s="18"/>
      <c r="O35" s="18"/>
      <c r="P35" s="18"/>
      <c r="Q35" s="18"/>
      <c r="R35" s="18"/>
      <c r="S35" s="18"/>
      <c r="T35" s="18"/>
      <c r="U35" s="18"/>
      <c r="V35" s="18"/>
      <c r="W35" s="18"/>
      <c r="X35" s="18"/>
      <c r="Y35" s="18"/>
      <c r="Z35" s="18"/>
      <c r="AA35" s="18"/>
      <c r="AB35" s="18"/>
      <c r="AC35" s="18"/>
    </row>
    <row r="38" spans="1:32" ht="25.5" x14ac:dyDescent="0.35">
      <c r="A38" s="71" t="s">
        <v>18</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row>
    <row r="39" spans="1:32" ht="24" x14ac:dyDescent="0.35">
      <c r="B39" s="106">
        <f>+D3</f>
        <v>0</v>
      </c>
    </row>
    <row r="40" spans="1:32" ht="18.75" x14ac:dyDescent="0.35">
      <c r="AE40" s="86" t="s">
        <v>83</v>
      </c>
    </row>
    <row r="41" spans="1:32" ht="19.5" x14ac:dyDescent="0.35">
      <c r="B41" s="85" t="s">
        <v>117</v>
      </c>
    </row>
    <row r="42" spans="1:32" ht="19.5" x14ac:dyDescent="0.35">
      <c r="B42" s="85" t="s">
        <v>99</v>
      </c>
    </row>
    <row r="43" spans="1:32" ht="19.5" x14ac:dyDescent="0.35">
      <c r="B43" s="85" t="s">
        <v>160</v>
      </c>
    </row>
    <row r="44" spans="1:32" ht="19.5" x14ac:dyDescent="0.35">
      <c r="B44" s="85" t="s">
        <v>161</v>
      </c>
    </row>
    <row r="46" spans="1:32" s="77" customFormat="1" ht="19.5" x14ac:dyDescent="0.35">
      <c r="A46"/>
      <c r="B46"/>
      <c r="C46"/>
      <c r="D46" s="1" t="s">
        <v>100</v>
      </c>
      <c r="E46"/>
      <c r="F46"/>
      <c r="G46"/>
      <c r="H46"/>
      <c r="I46"/>
      <c r="J46" s="75" t="s">
        <v>103</v>
      </c>
      <c r="K46"/>
      <c r="L46"/>
      <c r="M46"/>
      <c r="N46"/>
      <c r="O46"/>
      <c r="P46"/>
      <c r="Q46"/>
      <c r="R46"/>
      <c r="S46"/>
      <c r="T46"/>
      <c r="U46"/>
      <c r="V46"/>
      <c r="W46"/>
      <c r="X46"/>
      <c r="Y46"/>
      <c r="Z46"/>
      <c r="AA46"/>
      <c r="AB46"/>
      <c r="AC46"/>
      <c r="AD46"/>
      <c r="AE46"/>
      <c r="AF46"/>
    </row>
    <row r="47" spans="1:32" ht="7.9" customHeight="1" x14ac:dyDescent="0.35">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row>
    <row r="48" spans="1:32" ht="19.5" x14ac:dyDescent="0.35">
      <c r="D48" s="1" t="s">
        <v>101</v>
      </c>
      <c r="J48" s="75" t="s">
        <v>109</v>
      </c>
    </row>
    <row r="49" spans="1:32" s="77" customFormat="1" ht="19.5" x14ac:dyDescent="0.35">
      <c r="A49"/>
      <c r="B49"/>
      <c r="C49"/>
      <c r="D49" s="1"/>
      <c r="E49"/>
      <c r="F49"/>
      <c r="G49"/>
      <c r="H49"/>
      <c r="I49"/>
      <c r="J49" s="76" t="s">
        <v>116</v>
      </c>
      <c r="K49"/>
      <c r="L49"/>
      <c r="M49"/>
      <c r="N49"/>
      <c r="O49"/>
      <c r="P49"/>
      <c r="Q49"/>
      <c r="R49"/>
      <c r="S49"/>
      <c r="T49"/>
      <c r="U49" s="1"/>
      <c r="V49"/>
      <c r="W49"/>
      <c r="X49"/>
      <c r="Y49"/>
      <c r="Z49"/>
      <c r="AA49"/>
      <c r="AB49"/>
      <c r="AC49"/>
      <c r="AD49"/>
      <c r="AE49"/>
      <c r="AF49"/>
    </row>
    <row r="50" spans="1:32" ht="7.9" customHeight="1" x14ac:dyDescent="0.3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row>
    <row r="51" spans="1:32" ht="19.5" x14ac:dyDescent="0.35">
      <c r="D51" s="1" t="s">
        <v>102</v>
      </c>
      <c r="J51" s="1" t="s">
        <v>113</v>
      </c>
    </row>
    <row r="52" spans="1:32" ht="19.5" x14ac:dyDescent="0.35">
      <c r="J52" s="1" t="s">
        <v>114</v>
      </c>
    </row>
    <row r="53" spans="1:32" s="77" customFormat="1" ht="19.5" x14ac:dyDescent="0.35">
      <c r="A53"/>
      <c r="B53"/>
      <c r="C53"/>
      <c r="D53"/>
      <c r="E53"/>
      <c r="F53"/>
      <c r="G53"/>
      <c r="H53"/>
      <c r="I53"/>
      <c r="J53" s="76" t="s">
        <v>115</v>
      </c>
      <c r="K53"/>
      <c r="L53"/>
      <c r="M53"/>
      <c r="N53"/>
      <c r="O53"/>
      <c r="P53"/>
      <c r="Q53"/>
      <c r="R53"/>
      <c r="S53"/>
      <c r="T53"/>
      <c r="U53"/>
      <c r="V53"/>
      <c r="W53"/>
      <c r="X53"/>
      <c r="Y53"/>
      <c r="Z53"/>
      <c r="AA53"/>
      <c r="AB53"/>
      <c r="AC53"/>
      <c r="AD53"/>
      <c r="AE53"/>
      <c r="AF53"/>
    </row>
    <row r="54" spans="1:32" s="77" customFormat="1" ht="7.9" customHeight="1" x14ac:dyDescent="0.35"/>
    <row r="55" spans="1:32" s="77" customFormat="1" ht="19.5" x14ac:dyDescent="0.35">
      <c r="D55" s="1" t="s">
        <v>104</v>
      </c>
      <c r="J55"/>
      <c r="K55" s="78" t="s">
        <v>105</v>
      </c>
      <c r="L55" s="264" t="str">
        <f>+IF(S55="","",IF(100-S55=0,"－",100-S55))</f>
        <v/>
      </c>
      <c r="M55" s="264"/>
      <c r="N55" s="264"/>
      <c r="O55" s="128" t="s">
        <v>106</v>
      </c>
      <c r="P55" s="128"/>
      <c r="Q55" s="128"/>
      <c r="R55" s="128"/>
      <c r="S55" s="265"/>
      <c r="T55" s="265"/>
      <c r="U55" s="265"/>
    </row>
    <row r="56" spans="1:32" s="77" customFormat="1" ht="19.5" x14ac:dyDescent="0.35">
      <c r="R56" s="80" t="s">
        <v>107</v>
      </c>
      <c r="S56" s="266"/>
      <c r="T56" s="266"/>
      <c r="U56" s="266"/>
    </row>
    <row r="57" spans="1:32" s="77" customFormat="1" ht="7.9" customHeight="1" x14ac:dyDescent="0.35"/>
    <row r="58" spans="1:32" s="77" customFormat="1" ht="19.5" x14ac:dyDescent="0.35">
      <c r="D58" s="75" t="s">
        <v>108</v>
      </c>
      <c r="N58" s="80" t="s">
        <v>110</v>
      </c>
      <c r="O58" s="198"/>
      <c r="P58" s="198"/>
      <c r="Q58" s="198"/>
      <c r="R58" s="75" t="s">
        <v>111</v>
      </c>
      <c r="S58" s="81"/>
    </row>
    <row r="59" spans="1:32" s="77" customFormat="1" ht="7.9" customHeight="1" x14ac:dyDescent="0.35">
      <c r="D59" s="75"/>
      <c r="M59" s="81"/>
      <c r="N59" s="81"/>
      <c r="O59" s="81"/>
      <c r="P59" s="81"/>
      <c r="Q59" s="81"/>
      <c r="R59" s="81"/>
      <c r="S59" s="81"/>
    </row>
    <row r="60" spans="1:32" s="77" customFormat="1" ht="7.9" customHeight="1" x14ac:dyDescent="0.35"/>
    <row r="61" spans="1:32" s="77" customFormat="1" x14ac:dyDescent="0.35"/>
    <row r="62" spans="1:32" s="77" customFormat="1" x14ac:dyDescent="0.35">
      <c r="B62" s="77" t="s">
        <v>119</v>
      </c>
    </row>
    <row r="63" spans="1:32" s="77" customFormat="1" x14ac:dyDescent="0.35">
      <c r="G63" s="77" t="s">
        <v>148</v>
      </c>
      <c r="H63" s="77" t="str">
        <f>+入力チェック!E16</f>
        <v>Er</v>
      </c>
    </row>
    <row r="64" spans="1:32" s="77" customFormat="1" x14ac:dyDescent="0.35">
      <c r="G64" s="77" t="s">
        <v>162</v>
      </c>
      <c r="H64" s="77" t="str">
        <f>+入力チェック!L11</f>
        <v>Er</v>
      </c>
    </row>
    <row r="65" spans="1:32" s="77" customFormat="1" x14ac:dyDescent="0.35">
      <c r="G65" s="77" t="s">
        <v>150</v>
      </c>
      <c r="H65" s="77" t="str">
        <f>+入力チェック!E25</f>
        <v>ok</v>
      </c>
    </row>
    <row r="66" spans="1:32" s="77" customFormat="1" x14ac:dyDescent="0.35">
      <c r="G66" s="77" t="s">
        <v>151</v>
      </c>
      <c r="H66" s="77" t="str">
        <f>+入力チェック!E30</f>
        <v>ok</v>
      </c>
    </row>
    <row r="67" spans="1:32" s="77" customFormat="1" x14ac:dyDescent="0.35">
      <c r="G67" s="77" t="s">
        <v>149</v>
      </c>
      <c r="H67" s="77" t="str">
        <f>+入力チェック!L27</f>
        <v>Er</v>
      </c>
      <c r="AF67" s="79" t="s">
        <v>170</v>
      </c>
    </row>
    <row r="68" spans="1:32" s="77" customFormat="1" x14ac:dyDescent="0.35">
      <c r="AF68" s="79"/>
    </row>
    <row r="69" spans="1:32" x14ac:dyDescent="0.3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row>
  </sheetData>
  <dataConsolidate/>
  <mergeCells count="166">
    <mergeCell ref="L55:N55"/>
    <mergeCell ref="S55:U55"/>
    <mergeCell ref="S56:U56"/>
    <mergeCell ref="AE24:AF24"/>
    <mergeCell ref="AE25:AF25"/>
    <mergeCell ref="AE26:AF26"/>
    <mergeCell ref="AE27:AF27"/>
    <mergeCell ref="AE28:AF28"/>
    <mergeCell ref="AE29:AF29"/>
    <mergeCell ref="AC24:AD24"/>
    <mergeCell ref="AC25:AD25"/>
    <mergeCell ref="AC26:AD26"/>
    <mergeCell ref="AC27:AD27"/>
    <mergeCell ref="AC28:AD28"/>
    <mergeCell ref="AC29:AD29"/>
    <mergeCell ref="Y29:Z29"/>
    <mergeCell ref="S24:T24"/>
    <mergeCell ref="S25:T25"/>
    <mergeCell ref="S26:T26"/>
    <mergeCell ref="S27:T27"/>
    <mergeCell ref="S28:T28"/>
    <mergeCell ref="S29:T29"/>
    <mergeCell ref="U24:V24"/>
    <mergeCell ref="U25:V25"/>
    <mergeCell ref="AA24:AB24"/>
    <mergeCell ref="AA25:AB25"/>
    <mergeCell ref="AA26:AB26"/>
    <mergeCell ref="AA27:AB27"/>
    <mergeCell ref="AA28:AB28"/>
    <mergeCell ref="AA29:AB29"/>
    <mergeCell ref="W24:X24"/>
    <mergeCell ref="W25:X25"/>
    <mergeCell ref="W26:X26"/>
    <mergeCell ref="W27:X27"/>
    <mergeCell ref="W28:X28"/>
    <mergeCell ref="W29:X29"/>
    <mergeCell ref="Y24:Z24"/>
    <mergeCell ref="Y25:Z25"/>
    <mergeCell ref="Y26:Z26"/>
    <mergeCell ref="Y27:Z27"/>
    <mergeCell ref="Y28:Z28"/>
    <mergeCell ref="D13:F13"/>
    <mergeCell ref="U26:V26"/>
    <mergeCell ref="U27:V27"/>
    <mergeCell ref="U28:V28"/>
    <mergeCell ref="U29:V29"/>
    <mergeCell ref="M28:N28"/>
    <mergeCell ref="M29:N29"/>
    <mergeCell ref="O24:P24"/>
    <mergeCell ref="O25:P25"/>
    <mergeCell ref="O26:P26"/>
    <mergeCell ref="O27:P27"/>
    <mergeCell ref="O28:P28"/>
    <mergeCell ref="O29:P29"/>
    <mergeCell ref="Q24:R24"/>
    <mergeCell ref="Q26:R26"/>
    <mergeCell ref="Q28:R28"/>
    <mergeCell ref="U18:V18"/>
    <mergeCell ref="D14:F14"/>
    <mergeCell ref="D15:F15"/>
    <mergeCell ref="D16:F16"/>
    <mergeCell ref="M24:N24"/>
    <mergeCell ref="M25:N25"/>
    <mergeCell ref="M26:N26"/>
    <mergeCell ref="M27:N27"/>
    <mergeCell ref="E24:H24"/>
    <mergeCell ref="J24:J29"/>
    <mergeCell ref="K24:L24"/>
    <mergeCell ref="K25:L25"/>
    <mergeCell ref="K26:L26"/>
    <mergeCell ref="K27:L27"/>
    <mergeCell ref="K28:L28"/>
    <mergeCell ref="K29:L29"/>
    <mergeCell ref="AA2:AF2"/>
    <mergeCell ref="X9:Y9"/>
    <mergeCell ref="X15:Y15"/>
    <mergeCell ref="U6:W6"/>
    <mergeCell ref="U7:W7"/>
    <mergeCell ref="U8:W8"/>
    <mergeCell ref="X13:AF13"/>
    <mergeCell ref="X14:AF14"/>
    <mergeCell ref="X16:AF16"/>
    <mergeCell ref="X10:AF10"/>
    <mergeCell ref="X12:AF12"/>
    <mergeCell ref="U9:W9"/>
    <mergeCell ref="U10:W10"/>
    <mergeCell ref="U11:W11"/>
    <mergeCell ref="U12:W12"/>
    <mergeCell ref="U13:W13"/>
    <mergeCell ref="U14:W14"/>
    <mergeCell ref="X3:AF3"/>
    <mergeCell ref="U3:W3"/>
    <mergeCell ref="U4:W4"/>
    <mergeCell ref="U5:W5"/>
    <mergeCell ref="X4:AF4"/>
    <mergeCell ref="X5:AF5"/>
    <mergeCell ref="X6:AF6"/>
    <mergeCell ref="X7:AF7"/>
    <mergeCell ref="X8:AF8"/>
    <mergeCell ref="O58:Q58"/>
    <mergeCell ref="D20:Q20"/>
    <mergeCell ref="C21:Q21"/>
    <mergeCell ref="A31:H32"/>
    <mergeCell ref="A21:B21"/>
    <mergeCell ref="W21:AF21"/>
    <mergeCell ref="U15:W15"/>
    <mergeCell ref="U16:W16"/>
    <mergeCell ref="U17:W17"/>
    <mergeCell ref="U19:V19"/>
    <mergeCell ref="U20:V20"/>
    <mergeCell ref="U21:V21"/>
    <mergeCell ref="X17:AF17"/>
    <mergeCell ref="W18:AF18"/>
    <mergeCell ref="W19:AF19"/>
    <mergeCell ref="W20:AF20"/>
    <mergeCell ref="AB34:AC34"/>
    <mergeCell ref="I30:J32"/>
    <mergeCell ref="K30:K32"/>
    <mergeCell ref="W30:AF30"/>
    <mergeCell ref="W31:AF31"/>
    <mergeCell ref="W32:AF32"/>
    <mergeCell ref="A17:C19"/>
    <mergeCell ref="A14:C16"/>
    <mergeCell ref="A9:C9"/>
    <mergeCell ref="A10:C13"/>
    <mergeCell ref="N9:Q9"/>
    <mergeCell ref="G9:J9"/>
    <mergeCell ref="D17:F17"/>
    <mergeCell ref="D18:F18"/>
    <mergeCell ref="D19:F19"/>
    <mergeCell ref="G18:Q18"/>
    <mergeCell ref="G19:Q19"/>
    <mergeCell ref="R17:T21"/>
    <mergeCell ref="D10:F10"/>
    <mergeCell ref="D11:F11"/>
    <mergeCell ref="G27:H27"/>
    <mergeCell ref="G26:H26"/>
    <mergeCell ref="D27:E27"/>
    <mergeCell ref="D26:E26"/>
    <mergeCell ref="N13:Q13"/>
    <mergeCell ref="G13:J13"/>
    <mergeCell ref="G14:Q14"/>
    <mergeCell ref="O55:R55"/>
    <mergeCell ref="A5:C8"/>
    <mergeCell ref="R11:T16"/>
    <mergeCell ref="R6:T10"/>
    <mergeCell ref="R3:T5"/>
    <mergeCell ref="D12:F12"/>
    <mergeCell ref="G12:Q12"/>
    <mergeCell ref="D9:F9"/>
    <mergeCell ref="D3:Q3"/>
    <mergeCell ref="D4:Q4"/>
    <mergeCell ref="G11:Q11"/>
    <mergeCell ref="N8:Q8"/>
    <mergeCell ref="G8:J8"/>
    <mergeCell ref="G5:Q5"/>
    <mergeCell ref="G6:Q6"/>
    <mergeCell ref="G7:Q7"/>
    <mergeCell ref="G10:Q10"/>
    <mergeCell ref="D5:F5"/>
    <mergeCell ref="D6:F6"/>
    <mergeCell ref="D7:F7"/>
    <mergeCell ref="D8:F8"/>
    <mergeCell ref="G15:Q15"/>
    <mergeCell ref="G16:Q16"/>
    <mergeCell ref="G17:Q17"/>
  </mergeCells>
  <phoneticPr fontId="2"/>
  <conditionalFormatting sqref="C21:Q21">
    <cfRule type="expression" dxfId="44" priority="25">
      <formula>$C$21=""</formula>
    </cfRule>
  </conditionalFormatting>
  <conditionalFormatting sqref="D3">
    <cfRule type="expression" dxfId="43" priority="54">
      <formula>$D$3=""</formula>
    </cfRule>
  </conditionalFormatting>
  <conditionalFormatting sqref="D4:Q4">
    <cfRule type="expression" dxfId="42" priority="53">
      <formula>$D$4=""</formula>
    </cfRule>
  </conditionalFormatting>
  <conditionalFormatting sqref="D20:Q20">
    <cfRule type="expression" dxfId="41" priority="26">
      <formula>$D$20=""</formula>
    </cfRule>
  </conditionalFormatting>
  <conditionalFormatting sqref="E24:H24">
    <cfRule type="expression" dxfId="40" priority="12">
      <formula>$E$24=""</formula>
    </cfRule>
  </conditionalFormatting>
  <conditionalFormatting sqref="G9">
    <cfRule type="expression" dxfId="39" priority="46">
      <formula>$G$9=""</formula>
    </cfRule>
  </conditionalFormatting>
  <conditionalFormatting sqref="G8:J8">
    <cfRule type="expression" dxfId="38" priority="2">
      <formula>$G$8=""</formula>
    </cfRule>
  </conditionalFormatting>
  <conditionalFormatting sqref="G13:J13">
    <cfRule type="expression" dxfId="37" priority="41">
      <formula>$G$13=""</formula>
    </cfRule>
  </conditionalFormatting>
  <conditionalFormatting sqref="G5:Q5">
    <cfRule type="expression" dxfId="36" priority="49">
      <formula>$G$5=""</formula>
    </cfRule>
  </conditionalFormatting>
  <conditionalFormatting sqref="G6:Q6">
    <cfRule type="expression" dxfId="35" priority="48">
      <formula>$G$6=""</formula>
    </cfRule>
  </conditionalFormatting>
  <conditionalFormatting sqref="G7:Q7">
    <cfRule type="expression" dxfId="34" priority="47">
      <formula>$G$7=""</formula>
    </cfRule>
  </conditionalFormatting>
  <conditionalFormatting sqref="G10:Q12">
    <cfRule type="expression" dxfId="33" priority="42">
      <formula>$G10=""</formula>
    </cfRule>
  </conditionalFormatting>
  <conditionalFormatting sqref="G14:Q19">
    <cfRule type="expression" dxfId="32" priority="32">
      <formula>$G14=""</formula>
    </cfRule>
  </conditionalFormatting>
  <conditionalFormatting sqref="N9">
    <cfRule type="expression" dxfId="31" priority="45">
      <formula>$N$9=""</formula>
    </cfRule>
  </conditionalFormatting>
  <conditionalFormatting sqref="N8:Q8">
    <cfRule type="expression" dxfId="30" priority="1">
      <formula>$N$8=""</formula>
    </cfRule>
  </conditionalFormatting>
  <conditionalFormatting sqref="N13:Q13">
    <cfRule type="expression" dxfId="29" priority="40">
      <formula>$N$13=""</formula>
    </cfRule>
  </conditionalFormatting>
  <conditionalFormatting sqref="O58:Q58">
    <cfRule type="expression" dxfId="28" priority="61">
      <formula>$O$58=""</formula>
    </cfRule>
    <cfRule type="expression" dxfId="27" priority="62">
      <formula>AND($L$55&lt;&gt;"",$O$58="")</formula>
    </cfRule>
  </conditionalFormatting>
  <conditionalFormatting sqref="Q30:S32">
    <cfRule type="expression" dxfId="26" priority="17">
      <formula>$Q30=""</formula>
    </cfRule>
  </conditionalFormatting>
  <conditionalFormatting sqref="Q34:AA34">
    <cfRule type="expression" dxfId="25" priority="67">
      <formula>AND(COUNTA($T$33:$AF$33)&lt;&gt;13,$Q$34="")</formula>
    </cfRule>
  </conditionalFormatting>
  <conditionalFormatting sqref="S55">
    <cfRule type="expression" dxfId="24" priority="57">
      <formula>$S$55=""</formula>
    </cfRule>
  </conditionalFormatting>
  <conditionalFormatting sqref="S56">
    <cfRule type="expression" dxfId="23" priority="4">
      <formula>+AND($S$55&lt;&gt;0,$S$56="－")</formula>
    </cfRule>
    <cfRule type="expression" dxfId="22" priority="59">
      <formula>AND($S$55=0,$S$56&lt;&gt;"－")</formula>
    </cfRule>
    <cfRule type="expression" dxfId="21" priority="60">
      <formula>AND($S$55&lt;&gt;0,$S$56="")</formula>
    </cfRule>
  </conditionalFormatting>
  <conditionalFormatting sqref="T33:AF33">
    <cfRule type="expression" dxfId="20" priority="16">
      <formula>T$33=""</formula>
    </cfRule>
  </conditionalFormatting>
  <conditionalFormatting sqref="W18:AF21">
    <cfRule type="expression" dxfId="19" priority="33">
      <formula>AND($X$17&lt;&gt;"本社所在地と同じ",$W18="")</formula>
    </cfRule>
  </conditionalFormatting>
  <conditionalFormatting sqref="W30:AF32">
    <cfRule type="expression" dxfId="18" priority="73">
      <formula>AND($Q30="加入済",$W30="")</formula>
    </cfRule>
  </conditionalFormatting>
  <conditionalFormatting sqref="X3:AF8 X10:AF10">
    <cfRule type="expression" dxfId="17" priority="35">
      <formula>$X3=""</formula>
    </cfRule>
  </conditionalFormatting>
  <conditionalFormatting sqref="X11:AF11">
    <cfRule type="expression" dxfId="16" priority="36">
      <formula>X$11=""</formula>
    </cfRule>
  </conditionalFormatting>
  <conditionalFormatting sqref="X12:AF13 X16:AF17">
    <cfRule type="expression" dxfId="15" priority="34">
      <formula>$X12=0</formula>
    </cfRule>
  </conditionalFormatting>
  <conditionalFormatting sqref="X14:AF14">
    <cfRule type="expression" dxfId="14" priority="29">
      <formula>$X14=""</formula>
    </cfRule>
  </conditionalFormatting>
  <conditionalFormatting sqref="Z9:AF9">
    <cfRule type="expression" dxfId="13" priority="56">
      <formula>Z$9=""</formula>
    </cfRule>
  </conditionalFormatting>
  <conditionalFormatting sqref="Z15:AF15">
    <cfRule type="expression" dxfId="12" priority="27">
      <formula>Z$15=""</formula>
    </cfRule>
  </conditionalFormatting>
  <conditionalFormatting sqref="AA2:AF2">
    <cfRule type="expression" dxfId="11" priority="23">
      <formula>$AA$2=""</formula>
    </cfRule>
  </conditionalFormatting>
  <conditionalFormatting sqref="AB34">
    <cfRule type="expression" dxfId="10" priority="70">
      <formula>AND($Q$34="適格請求書発行事業者 登録番号を取得予定あり",$AB$34="")</formula>
    </cfRule>
  </conditionalFormatting>
  <conditionalFormatting sqref="AE34">
    <cfRule type="expression" dxfId="9" priority="71">
      <formula>AND($Q$34="適格請求書発行事業者 登録番号を取得予定あり",$AE$34="")</formula>
    </cfRule>
  </conditionalFormatting>
  <conditionalFormatting sqref="AG16:AG17">
    <cfRule type="expression" dxfId="8" priority="3">
      <formula>$AG16="Er"</formula>
    </cfRule>
  </conditionalFormatting>
  <dataValidations count="13">
    <dataValidation imeMode="off" allowBlank="1" showInputMessage="1" showErrorMessage="1" sqref="W18:AF18 O58:O59 G5:Q5 G10:Q10 D26:E27 G26:H27 G16:Q17 G13:J13 N13:Q13 X9 Z9:AF9 X15 Z15:AF15 H8:J8 W21:AF21 T33:AF33 AE34 L55 AB34:AC34 O8:Q8 N8:N9 G8:G9 R58:S59 M59:N59 P59:Q59" xr:uid="{42D62F7D-34E3-459F-BA46-67211A9C4B48}"/>
    <dataValidation imeMode="hiragana" allowBlank="1" showInputMessage="1" showErrorMessage="1" sqref="G6:Q7 D3:Q3 G14:Q15 G18:Q19 X3:AF4 G11:Q12 X6:AF7 W19:AF20 X12:AF13 C21 D20:Q20" xr:uid="{24B3360B-FAD5-41C4-A58B-AB8C6E76EFBC}"/>
    <dataValidation imeMode="fullKatakana" allowBlank="1" showInputMessage="1" showErrorMessage="1" sqref="D4:Q4 X5:AF5 X10:AF10 X16:AF16" xr:uid="{CD79E58F-B6F5-4045-BC4B-95C479287180}"/>
    <dataValidation type="textLength" imeMode="off" operator="equal" allowBlank="1" showInputMessage="1" showErrorMessage="1" errorTitle="でんさい利用者番号 入力エラー" error="お手数ですが_x000a_「1セル 1文字」 にて入力をお願いいたします" sqref="X11:AF11" xr:uid="{BB61986D-AD9C-4411-B3FC-4CDCA157DC4D}">
      <formula1>1</formula1>
    </dataValidation>
    <dataValidation type="list" imeMode="off" allowBlank="1" showInputMessage="1" showErrorMessage="1" sqref="X17:AF17" xr:uid="{7020071B-CA3D-4B23-B3DE-BC5AC76F6C9F}">
      <formula1>"本社所在地と同じ,異なる (送付先住所を記入してください"</formula1>
    </dataValidation>
    <dataValidation type="list" imeMode="hiragana" allowBlank="1" showInputMessage="1" showErrorMessage="1" sqref="X8:AF8 X14:AF14" xr:uid="{722409B8-5EDA-4A09-898F-4B9CE62A20DE}">
      <formula1>"当座預金,普通預金"</formula1>
    </dataValidation>
    <dataValidation type="list" allowBlank="1" showInputMessage="1" showErrorMessage="1" sqref="O55" xr:uid="{DD24CB48-3A70-4AA9-A162-A6579CEFE047}">
      <formula1>"電子記録債権,約束手形"</formula1>
    </dataValidation>
    <dataValidation type="list" imeMode="off" allowBlank="1" showInputMessage="1" showErrorMessage="1" sqref="E24:H24" xr:uid="{7A81D939-5634-426A-9191-B9C09DA70584}">
      <formula1>"持っている,持っていない"</formula1>
    </dataValidation>
    <dataValidation type="list" imeMode="off" allowBlank="1" showInputMessage="1" showErrorMessage="1" sqref="S56" xr:uid="{1C0FD985-533A-440D-A4AE-0356EED030C4}">
      <formula1>"30,60,90,120,－"</formula1>
    </dataValidation>
    <dataValidation type="whole" imeMode="off" allowBlank="1" showInputMessage="1" showErrorMessage="1" sqref="S55:U55" xr:uid="{66ACFFB8-723A-4C51-A891-E63236023887}">
      <formula1>0</formula1>
      <formula2>100</formula2>
    </dataValidation>
    <dataValidation type="whole" imeMode="off" operator="equal" allowBlank="1" showInputMessage="1" showErrorMessage="1" errorTitle="建設業許可業種 入力エラー" error="入力可能な値は_x000a_「1」 半角英数字のみです" sqref="K29:AF29 K27:AF27 K25:AF25" xr:uid="{3AD68E24-D6F5-4A62-9FF9-9C2E47276710}">
      <formula1>1</formula1>
    </dataValidation>
    <dataValidation type="list" imeMode="off" allowBlank="1" showInputMessage="1" showErrorMessage="1" sqref="Q30:S32" xr:uid="{09EAD8FF-7504-4AA2-8505-03E6A1577045}">
      <formula1>"加入済,未加入,回答しない"</formula1>
    </dataValidation>
    <dataValidation type="list" imeMode="off" allowBlank="1" showInputMessage="1" showErrorMessage="1" sqref="Q34:AA34" xr:uid="{D2BB6186-607B-4175-9B06-3F734E6F0B06}">
      <formula1>"適格請求書発行事業者 登録番号を取得予定あり,適格請求書発行事業者 登録番号の取得予定なし"</formula1>
    </dataValidation>
  </dataValidations>
  <printOptions horizontalCentered="1"/>
  <pageMargins left="0.78740157480314965" right="0.11811023622047245" top="0.39370078740157483" bottom="0.19685039370078741" header="0.11811023622047245" footer="0.11811023622047245"/>
  <pageSetup paperSize="9" scale="68" orientation="portrait" blackAndWhite="1" r:id="rId1"/>
  <headerFooter>
    <oddFooter>&amp;R&amp;8 251201版</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9D8E-172D-4771-BDAC-EE70C4D265AD}">
  <sheetPr>
    <pageSetUpPr fitToPage="1"/>
  </sheetPr>
  <dimension ref="A1:N34"/>
  <sheetViews>
    <sheetView showGridLines="0" workbookViewId="0">
      <pane ySplit="1" topLeftCell="A2" activePane="bottomLeft" state="frozen"/>
      <selection pane="bottomLeft"/>
    </sheetView>
  </sheetViews>
  <sheetFormatPr defaultColWidth="9.7109375" defaultRowHeight="16.5" x14ac:dyDescent="0.35"/>
  <cols>
    <col min="1" max="1" width="12.7109375" customWidth="1"/>
    <col min="2" max="2" width="29.7109375" customWidth="1"/>
    <col min="3" max="3" width="7.7109375" customWidth="1"/>
    <col min="4" max="7" width="5.7109375" customWidth="1"/>
    <col min="8" max="8" width="12.7109375" customWidth="1"/>
    <col min="9" max="9" width="29.7109375" customWidth="1"/>
    <col min="10" max="10" width="7.7109375" customWidth="1"/>
    <col min="11" max="11" width="4.42578125" bestFit="1" customWidth="1"/>
    <col min="12" max="12" width="3.7109375" bestFit="1" customWidth="1"/>
    <col min="13" max="13" width="3.42578125" bestFit="1" customWidth="1"/>
    <col min="14" max="15" width="2.7109375" customWidth="1"/>
  </cols>
  <sheetData>
    <row r="1" spans="1:13" ht="19.5" x14ac:dyDescent="0.35">
      <c r="A1" s="1" t="s">
        <v>135</v>
      </c>
    </row>
    <row r="2" spans="1:13" x14ac:dyDescent="0.35">
      <c r="A2" s="17"/>
      <c r="B2" s="17"/>
      <c r="C2" s="17"/>
      <c r="D2" s="17"/>
      <c r="E2" s="17"/>
      <c r="F2" s="17"/>
      <c r="H2" s="17"/>
      <c r="I2" s="17"/>
      <c r="J2" s="17"/>
      <c r="K2" s="17"/>
      <c r="L2" s="17"/>
      <c r="M2" s="17"/>
    </row>
    <row r="3" spans="1:13" x14ac:dyDescent="0.35">
      <c r="A3" s="89"/>
      <c r="B3" s="89" t="s">
        <v>120</v>
      </c>
      <c r="C3" s="18">
        <f>+COUNTA(PC入力!D3)</f>
        <v>0</v>
      </c>
      <c r="D3" s="94">
        <v>1</v>
      </c>
      <c r="E3" s="91" t="str">
        <f t="shared" ref="E3:E19" si="0">+IF(C3-D3&lt;&gt;0,"Er",IF(C3-D3=0,"ok"))</f>
        <v>Er</v>
      </c>
      <c r="F3" s="18" t="str">
        <f>+IF(E3="Er","＊","")</f>
        <v>＊</v>
      </c>
      <c r="H3" s="89" t="s">
        <v>129</v>
      </c>
      <c r="I3" s="89" t="s">
        <v>22</v>
      </c>
      <c r="J3" s="18">
        <f>+COUNTA(PC入力!X3)</f>
        <v>0</v>
      </c>
      <c r="K3" s="94">
        <v>1</v>
      </c>
      <c r="L3" s="91" t="str">
        <f t="shared" ref="L3:L22" si="1">+IF(J3-K3&lt;&gt;0,"Er",IF(J3-K3=0,"ok"))</f>
        <v>Er</v>
      </c>
      <c r="M3" s="18" t="str">
        <f t="shared" ref="M3:M21" si="2">+IF(L3="Er","＊","")</f>
        <v>＊</v>
      </c>
    </row>
    <row r="4" spans="1:13" x14ac:dyDescent="0.35">
      <c r="A4" s="64"/>
      <c r="B4" s="64" t="s">
        <v>19</v>
      </c>
      <c r="C4" s="17">
        <f>+COUNTA(PC入力!D4)</f>
        <v>0</v>
      </c>
      <c r="D4" s="95">
        <v>1</v>
      </c>
      <c r="E4" s="93" t="str">
        <f t="shared" si="0"/>
        <v>Er</v>
      </c>
      <c r="F4" s="17" t="str">
        <f t="shared" ref="F4:F19" si="3">+IF(E4="Er","＊","")</f>
        <v>＊</v>
      </c>
      <c r="H4" s="90"/>
      <c r="I4" s="90" t="s">
        <v>23</v>
      </c>
      <c r="J4">
        <f>+COUNTA(PC入力!X4)</f>
        <v>0</v>
      </c>
      <c r="K4" s="99">
        <v>1</v>
      </c>
      <c r="L4" s="92" t="str">
        <f t="shared" si="1"/>
        <v>Er</v>
      </c>
      <c r="M4" t="str">
        <f t="shared" si="2"/>
        <v>＊</v>
      </c>
    </row>
    <row r="5" spans="1:13" x14ac:dyDescent="0.35">
      <c r="A5" s="89" t="s">
        <v>122</v>
      </c>
      <c r="B5" s="89" t="s">
        <v>121</v>
      </c>
      <c r="C5" s="18">
        <f>+COUNTA(PC入力!G5)</f>
        <v>0</v>
      </c>
      <c r="D5" s="96">
        <v>1</v>
      </c>
      <c r="E5" s="91" t="str">
        <f t="shared" si="0"/>
        <v>Er</v>
      </c>
      <c r="F5" s="18" t="str">
        <f t="shared" si="3"/>
        <v>＊</v>
      </c>
      <c r="H5" s="64"/>
      <c r="I5" s="64" t="s">
        <v>19</v>
      </c>
      <c r="J5" s="17">
        <f>+COUNTA(PC入力!X5)</f>
        <v>0</v>
      </c>
      <c r="K5" s="100">
        <v>1</v>
      </c>
      <c r="L5" s="93" t="str">
        <f t="shared" si="1"/>
        <v>Er</v>
      </c>
      <c r="M5" s="17" t="str">
        <f t="shared" si="2"/>
        <v>＊</v>
      </c>
    </row>
    <row r="6" spans="1:13" x14ac:dyDescent="0.35">
      <c r="A6" s="90"/>
      <c r="B6" s="90" t="s">
        <v>123</v>
      </c>
      <c r="C6">
        <f>+COUNTA(PC入力!G6)</f>
        <v>0</v>
      </c>
      <c r="D6" s="97">
        <v>1</v>
      </c>
      <c r="E6" s="92" t="str">
        <f t="shared" si="0"/>
        <v>Er</v>
      </c>
      <c r="F6" t="str">
        <f t="shared" si="3"/>
        <v>＊</v>
      </c>
      <c r="H6" s="89" t="s">
        <v>143</v>
      </c>
      <c r="I6" s="89" t="s">
        <v>25</v>
      </c>
      <c r="J6" s="18">
        <f>+COUNTA(PC入力!X6)</f>
        <v>0</v>
      </c>
      <c r="K6" s="94">
        <v>1</v>
      </c>
      <c r="L6" s="91" t="str">
        <f t="shared" si="1"/>
        <v>Er</v>
      </c>
      <c r="M6" s="18" t="str">
        <f t="shared" si="2"/>
        <v>＊</v>
      </c>
    </row>
    <row r="7" spans="1:13" x14ac:dyDescent="0.35">
      <c r="A7" s="90"/>
      <c r="B7" s="90" t="s">
        <v>124</v>
      </c>
      <c r="C7">
        <f>+COUNTA(PC入力!G7)</f>
        <v>0</v>
      </c>
      <c r="D7" s="97">
        <v>1</v>
      </c>
      <c r="E7" s="92" t="str">
        <f t="shared" si="0"/>
        <v>Er</v>
      </c>
      <c r="F7" t="str">
        <f t="shared" si="3"/>
        <v>＊</v>
      </c>
      <c r="H7" s="90"/>
      <c r="I7" s="90" t="s">
        <v>26</v>
      </c>
      <c r="J7">
        <f>+COUNTA(PC入力!X7)</f>
        <v>0</v>
      </c>
      <c r="K7" s="99">
        <v>1</v>
      </c>
      <c r="L7" s="92" t="str">
        <f t="shared" si="1"/>
        <v>Er</v>
      </c>
      <c r="M7" t="str">
        <f t="shared" si="2"/>
        <v>＊</v>
      </c>
    </row>
    <row r="8" spans="1:13" x14ac:dyDescent="0.35">
      <c r="A8" s="64"/>
      <c r="B8" s="64" t="s">
        <v>125</v>
      </c>
      <c r="C8" s="17">
        <f>+COUNTA(PC入力!G8)</f>
        <v>0</v>
      </c>
      <c r="D8" s="95">
        <v>1</v>
      </c>
      <c r="E8" s="93" t="str">
        <f t="shared" si="0"/>
        <v>Er</v>
      </c>
      <c r="F8" s="17" t="str">
        <f t="shared" si="3"/>
        <v>＊</v>
      </c>
      <c r="H8" s="90"/>
      <c r="I8" s="90" t="s">
        <v>84</v>
      </c>
      <c r="J8">
        <f>+COUNTA(PC入力!X8)</f>
        <v>0</v>
      </c>
      <c r="K8" s="99">
        <v>1</v>
      </c>
      <c r="L8" s="92" t="str">
        <f t="shared" si="1"/>
        <v>Er</v>
      </c>
      <c r="M8" t="str">
        <f t="shared" si="2"/>
        <v>＊</v>
      </c>
    </row>
    <row r="9" spans="1:13" x14ac:dyDescent="0.35">
      <c r="A9" s="89" t="s">
        <v>126</v>
      </c>
      <c r="B9" s="89" t="s">
        <v>121</v>
      </c>
      <c r="C9" s="18">
        <f>+COUNTA(PC入力!G10)</f>
        <v>0</v>
      </c>
      <c r="D9" s="96">
        <v>1</v>
      </c>
      <c r="E9" s="91" t="str">
        <f t="shared" si="0"/>
        <v>Er</v>
      </c>
      <c r="F9" s="18" t="str">
        <f t="shared" si="3"/>
        <v>＊</v>
      </c>
      <c r="H9" s="90"/>
      <c r="I9" s="90" t="s">
        <v>27</v>
      </c>
      <c r="J9">
        <f>+COUNTA(PC入力!Z9:AF9)</f>
        <v>0</v>
      </c>
      <c r="K9" s="99">
        <v>7</v>
      </c>
      <c r="L9" s="92" t="str">
        <f t="shared" si="1"/>
        <v>Er</v>
      </c>
      <c r="M9" t="str">
        <f t="shared" si="2"/>
        <v>＊</v>
      </c>
    </row>
    <row r="10" spans="1:13" x14ac:dyDescent="0.35">
      <c r="A10" s="90"/>
      <c r="B10" s="90" t="s">
        <v>123</v>
      </c>
      <c r="C10">
        <f>+COUNTA(PC入力!G11)</f>
        <v>0</v>
      </c>
      <c r="D10" s="97">
        <v>1</v>
      </c>
      <c r="E10" s="92" t="str">
        <f t="shared" si="0"/>
        <v>Er</v>
      </c>
      <c r="F10" t="str">
        <f t="shared" si="3"/>
        <v>＊</v>
      </c>
      <c r="H10" s="90"/>
      <c r="I10" s="90" t="s">
        <v>28</v>
      </c>
      <c r="J10">
        <f>+COUNTA(PC入力!X10)</f>
        <v>0</v>
      </c>
      <c r="K10" s="99">
        <v>1</v>
      </c>
      <c r="L10" s="92" t="str">
        <f t="shared" si="1"/>
        <v>Er</v>
      </c>
      <c r="M10" t="str">
        <f t="shared" si="2"/>
        <v>＊</v>
      </c>
    </row>
    <row r="11" spans="1:13" x14ac:dyDescent="0.35">
      <c r="A11" s="90"/>
      <c r="B11" s="90" t="s">
        <v>124</v>
      </c>
      <c r="C11">
        <f>+COUNTA(PC入力!G12)</f>
        <v>0</v>
      </c>
      <c r="D11" s="97">
        <v>1</v>
      </c>
      <c r="E11" s="92" t="str">
        <f t="shared" si="0"/>
        <v>Er</v>
      </c>
      <c r="F11" t="str">
        <f t="shared" si="3"/>
        <v>＊</v>
      </c>
      <c r="H11" s="64"/>
      <c r="I11" s="64" t="s">
        <v>147</v>
      </c>
      <c r="J11" s="17">
        <f>+SUM(J6:J10)</f>
        <v>0</v>
      </c>
      <c r="K11" s="100">
        <v>11</v>
      </c>
      <c r="L11" s="93" t="str">
        <f t="shared" si="1"/>
        <v>Er</v>
      </c>
      <c r="M11" s="17" t="str">
        <f t="shared" si="2"/>
        <v>＊</v>
      </c>
    </row>
    <row r="12" spans="1:13" x14ac:dyDescent="0.35">
      <c r="A12" s="64"/>
      <c r="B12" s="64" t="s">
        <v>125</v>
      </c>
      <c r="C12" s="17">
        <f>+COUNTA(PC入力!G13)</f>
        <v>0</v>
      </c>
      <c r="D12" s="95">
        <v>1</v>
      </c>
      <c r="E12" s="93" t="str">
        <f t="shared" si="0"/>
        <v>Er</v>
      </c>
      <c r="F12" s="17" t="str">
        <f t="shared" si="3"/>
        <v>＊</v>
      </c>
      <c r="H12" s="89" t="s">
        <v>130</v>
      </c>
      <c r="I12" s="89" t="s">
        <v>30</v>
      </c>
      <c r="J12" s="18">
        <f>+COUNTA(PC入力!X11:AF11)</f>
        <v>0</v>
      </c>
      <c r="K12" s="94">
        <v>9</v>
      </c>
      <c r="L12" s="91" t="str">
        <f t="shared" si="1"/>
        <v>Er</v>
      </c>
      <c r="M12" s="18" t="str">
        <f t="shared" si="2"/>
        <v>＊</v>
      </c>
    </row>
    <row r="13" spans="1:13" x14ac:dyDescent="0.35">
      <c r="A13" s="89" t="s">
        <v>127</v>
      </c>
      <c r="B13" s="89" t="s">
        <v>35</v>
      </c>
      <c r="C13" s="18">
        <f>+COUNTA(PC入力!G14)</f>
        <v>0</v>
      </c>
      <c r="D13" s="96">
        <v>1</v>
      </c>
      <c r="E13" s="91" t="str">
        <f t="shared" si="0"/>
        <v>Er</v>
      </c>
      <c r="F13" s="18" t="str">
        <f t="shared" si="3"/>
        <v>＊</v>
      </c>
      <c r="H13" s="90"/>
      <c r="I13" s="90" t="s">
        <v>25</v>
      </c>
      <c r="J13">
        <f>+COUNTA(PC入力!X12)</f>
        <v>0</v>
      </c>
      <c r="K13" s="99">
        <v>1</v>
      </c>
      <c r="L13" s="92" t="str">
        <f t="shared" si="1"/>
        <v>Er</v>
      </c>
      <c r="M13" t="str">
        <f t="shared" si="2"/>
        <v>＊</v>
      </c>
    </row>
    <row r="14" spans="1:13" x14ac:dyDescent="0.35">
      <c r="A14" s="90"/>
      <c r="B14" s="90" t="s">
        <v>37</v>
      </c>
      <c r="C14">
        <f>+COUNTA(PC入力!G15)</f>
        <v>0</v>
      </c>
      <c r="D14" s="97">
        <v>1</v>
      </c>
      <c r="E14" s="92" t="str">
        <f t="shared" si="0"/>
        <v>Er</v>
      </c>
      <c r="F14" t="str">
        <f t="shared" si="3"/>
        <v>＊</v>
      </c>
      <c r="H14" s="90"/>
      <c r="I14" s="90" t="s">
        <v>26</v>
      </c>
      <c r="J14">
        <f>+COUNTA(PC入力!X13)</f>
        <v>0</v>
      </c>
      <c r="K14" s="99">
        <v>1</v>
      </c>
      <c r="L14" s="92" t="str">
        <f t="shared" si="1"/>
        <v>Er</v>
      </c>
      <c r="M14" t="str">
        <f t="shared" si="2"/>
        <v>＊</v>
      </c>
    </row>
    <row r="15" spans="1:13" x14ac:dyDescent="0.35">
      <c r="A15" s="90"/>
      <c r="B15" s="90" t="s">
        <v>38</v>
      </c>
      <c r="C15">
        <f>+COUNTA(PC入力!G16)</f>
        <v>0</v>
      </c>
      <c r="D15" s="97">
        <v>1</v>
      </c>
      <c r="E15" s="92" t="str">
        <f t="shared" si="0"/>
        <v>Er</v>
      </c>
      <c r="F15" t="str">
        <f t="shared" si="3"/>
        <v>＊</v>
      </c>
      <c r="H15" s="90"/>
      <c r="I15" s="90" t="s">
        <v>84</v>
      </c>
      <c r="J15">
        <f>+COUNTA(PC入力!X14)</f>
        <v>0</v>
      </c>
      <c r="K15" s="99">
        <v>1</v>
      </c>
      <c r="L15" s="92" t="str">
        <f t="shared" si="1"/>
        <v>Er</v>
      </c>
      <c r="M15" t="str">
        <f t="shared" si="2"/>
        <v>＊</v>
      </c>
    </row>
    <row r="16" spans="1:13" x14ac:dyDescent="0.35">
      <c r="A16" s="90"/>
      <c r="B16" s="90" t="s">
        <v>32</v>
      </c>
      <c r="C16">
        <f>+COUNTA(PC入力!G17)</f>
        <v>0</v>
      </c>
      <c r="D16" s="97">
        <v>1</v>
      </c>
      <c r="E16" s="92" t="str">
        <f t="shared" si="0"/>
        <v>Er</v>
      </c>
      <c r="F16" t="str">
        <f t="shared" si="3"/>
        <v>＊</v>
      </c>
      <c r="H16" s="90"/>
      <c r="I16" s="90" t="s">
        <v>27</v>
      </c>
      <c r="J16">
        <f>+COUNTA(PC入力!Z15:AF15)</f>
        <v>0</v>
      </c>
      <c r="K16" s="99">
        <v>7</v>
      </c>
      <c r="L16" s="92" t="str">
        <f t="shared" si="1"/>
        <v>Er</v>
      </c>
      <c r="M16" t="str">
        <f t="shared" si="2"/>
        <v>＊</v>
      </c>
    </row>
    <row r="17" spans="1:14" x14ac:dyDescent="0.35">
      <c r="A17" s="90"/>
      <c r="B17" s="90" t="s">
        <v>34</v>
      </c>
      <c r="C17">
        <f>+COUNTA(PC入力!G18)</f>
        <v>0</v>
      </c>
      <c r="D17" s="97">
        <v>1</v>
      </c>
      <c r="E17" s="92" t="str">
        <f t="shared" si="0"/>
        <v>Er</v>
      </c>
      <c r="F17" t="str">
        <f t="shared" si="3"/>
        <v>＊</v>
      </c>
      <c r="H17" s="64"/>
      <c r="I17" s="64" t="s">
        <v>28</v>
      </c>
      <c r="J17" s="17">
        <f>+COUNTA(PC入力!X16)</f>
        <v>0</v>
      </c>
      <c r="K17" s="100">
        <v>1</v>
      </c>
      <c r="L17" s="93" t="str">
        <f t="shared" si="1"/>
        <v>Er</v>
      </c>
      <c r="M17" s="17" t="str">
        <f t="shared" si="2"/>
        <v>＊</v>
      </c>
    </row>
    <row r="18" spans="1:14" x14ac:dyDescent="0.35">
      <c r="A18" s="64"/>
      <c r="B18" s="64" t="s">
        <v>35</v>
      </c>
      <c r="C18" s="17">
        <f>+COUNTA(PC入力!G19)</f>
        <v>0</v>
      </c>
      <c r="D18" s="95">
        <v>1</v>
      </c>
      <c r="E18" s="93" t="str">
        <f t="shared" si="0"/>
        <v>Er</v>
      </c>
      <c r="F18" s="17" t="str">
        <f t="shared" si="3"/>
        <v>＊</v>
      </c>
      <c r="H18" s="89" t="s">
        <v>131</v>
      </c>
      <c r="I18" s="89" t="s">
        <v>46</v>
      </c>
      <c r="J18" s="18">
        <f>+COUNTA(PC入力!X17)</f>
        <v>0</v>
      </c>
      <c r="K18" s="94">
        <v>1</v>
      </c>
      <c r="L18" s="91" t="str">
        <f t="shared" si="1"/>
        <v>Er</v>
      </c>
      <c r="M18" s="18" t="str">
        <f t="shared" si="2"/>
        <v>＊</v>
      </c>
    </row>
    <row r="19" spans="1:14" x14ac:dyDescent="0.35">
      <c r="A19" s="102"/>
      <c r="B19" s="102" t="s">
        <v>128</v>
      </c>
      <c r="C19" s="19">
        <f>+COUNTA(PC入力!D20)</f>
        <v>0</v>
      </c>
      <c r="D19" s="98">
        <v>1</v>
      </c>
      <c r="E19" s="101" t="str">
        <f t="shared" si="0"/>
        <v>Er</v>
      </c>
      <c r="F19" s="19" t="str">
        <f t="shared" si="3"/>
        <v>＊</v>
      </c>
      <c r="H19" s="90"/>
      <c r="I19" s="90" t="s">
        <v>39</v>
      </c>
      <c r="J19">
        <f>+COUNTA(PC入力!X18)</f>
        <v>0</v>
      </c>
      <c r="K19" s="99">
        <v>1</v>
      </c>
      <c r="L19" s="92" t="str">
        <f t="shared" si="1"/>
        <v>Er</v>
      </c>
      <c r="M19" t="str">
        <f t="shared" si="2"/>
        <v>＊</v>
      </c>
    </row>
    <row r="20" spans="1:14" x14ac:dyDescent="0.35">
      <c r="A20" s="18"/>
      <c r="B20" s="18"/>
      <c r="C20" s="18"/>
      <c r="D20" s="18"/>
      <c r="E20" s="18"/>
      <c r="F20" s="18"/>
      <c r="H20" s="90"/>
      <c r="I20" s="90" t="s">
        <v>14</v>
      </c>
      <c r="J20">
        <f>+COUNTA(PC入力!X19)</f>
        <v>0</v>
      </c>
      <c r="K20" s="99">
        <v>1</v>
      </c>
      <c r="L20" s="92" t="str">
        <f t="shared" si="1"/>
        <v>Er</v>
      </c>
      <c r="M20" t="str">
        <f t="shared" si="2"/>
        <v>＊</v>
      </c>
      <c r="N20" t="s">
        <v>133</v>
      </c>
    </row>
    <row r="21" spans="1:14" x14ac:dyDescent="0.35">
      <c r="H21" s="90"/>
      <c r="I21" s="90" t="s">
        <v>17</v>
      </c>
      <c r="J21">
        <f>+COUNTA(PC入力!X20)</f>
        <v>0</v>
      </c>
      <c r="K21" s="99">
        <v>1</v>
      </c>
      <c r="L21" s="92" t="str">
        <f t="shared" si="1"/>
        <v>Er</v>
      </c>
      <c r="M21" t="str">
        <f t="shared" si="2"/>
        <v>＊</v>
      </c>
    </row>
    <row r="22" spans="1:14" x14ac:dyDescent="0.35">
      <c r="A22" s="17"/>
      <c r="B22" s="17"/>
      <c r="C22" s="17"/>
      <c r="D22" s="17"/>
      <c r="E22" s="17"/>
      <c r="F22" s="17"/>
      <c r="H22" s="64"/>
      <c r="I22" s="64" t="s">
        <v>15</v>
      </c>
      <c r="J22" s="17">
        <f>+COUNTA(PC入力!X21)</f>
        <v>0</v>
      </c>
      <c r="K22" s="100">
        <v>1</v>
      </c>
      <c r="L22" s="93" t="str">
        <f t="shared" si="1"/>
        <v>Er</v>
      </c>
      <c r="M22" s="17"/>
    </row>
    <row r="23" spans="1:14" x14ac:dyDescent="0.35">
      <c r="A23" s="89" t="s">
        <v>144</v>
      </c>
      <c r="B23" s="89" t="s">
        <v>145</v>
      </c>
      <c r="C23" s="18">
        <f>+COUNTA(PC入力!D26:E27,PC入力!G26:H27)</f>
        <v>0</v>
      </c>
      <c r="D23" s="96">
        <v>2</v>
      </c>
      <c r="E23" s="18" t="str">
        <f>+IF(C23=2,"ok","Er")</f>
        <v>Er</v>
      </c>
      <c r="F23" s="18" t="str">
        <f t="shared" ref="F23:F25" si="4">+IF(E23="Er","＊","")</f>
        <v>＊</v>
      </c>
      <c r="H23" s="19"/>
      <c r="I23" s="19"/>
      <c r="J23" s="19"/>
      <c r="K23" s="19"/>
      <c r="L23" s="19"/>
      <c r="M23" s="19"/>
    </row>
    <row r="24" spans="1:14" x14ac:dyDescent="0.35">
      <c r="B24" s="90" t="s">
        <v>146</v>
      </c>
      <c r="C24">
        <f>+COUNTA(PC入力!K24:AD24,PC入力!K26:AD26,PC入力!K28:AB28)</f>
        <v>29</v>
      </c>
      <c r="D24" s="97">
        <v>29</v>
      </c>
      <c r="E24" t="str">
        <f>+IF(AND($E$23="ok",C24=0),"Er",IF(AND($E$23="ok",C24&gt;=1),"ok",IF(AND($E$23="Er",C24=0),"Er",IF(AND($E$23="Er",C24&gt;=1),"Er"))))</f>
        <v>Er</v>
      </c>
      <c r="F24" t="str">
        <f t="shared" si="4"/>
        <v>＊</v>
      </c>
      <c r="H24" s="102" t="s">
        <v>134</v>
      </c>
      <c r="I24" s="102" t="s">
        <v>142</v>
      </c>
      <c r="J24" s="19">
        <f>+COUNTA(PC入力!T33:AF33)</f>
        <v>0</v>
      </c>
      <c r="K24" s="103">
        <v>13</v>
      </c>
      <c r="L24" s="101" t="str">
        <f t="shared" ref="L24:L25" si="5">+IF(J24-K24&lt;&gt;0,"Er",IF(J24-K24=0,"ok"))</f>
        <v>Er</v>
      </c>
      <c r="M24" s="19" t="str">
        <f t="shared" ref="M24:M27" si="6">+IF(L24="Er","＊","")</f>
        <v>＊</v>
      </c>
    </row>
    <row r="25" spans="1:14" x14ac:dyDescent="0.35">
      <c r="A25" s="17"/>
      <c r="B25" s="64" t="s">
        <v>147</v>
      </c>
      <c r="C25" s="17">
        <f>+SUM(C23:C24)</f>
        <v>29</v>
      </c>
      <c r="D25" s="95">
        <v>3</v>
      </c>
      <c r="E25" s="17" t="str">
        <f>+IF(OR(C25&gt;=3,C25=0),"ok","Er")</f>
        <v>ok</v>
      </c>
      <c r="F25" s="17" t="str">
        <f t="shared" si="4"/>
        <v/>
      </c>
      <c r="H25" s="89" t="s">
        <v>132</v>
      </c>
      <c r="I25" s="89" t="s">
        <v>140</v>
      </c>
      <c r="J25" s="18">
        <f>+COUNTA(PC入力!Q34)</f>
        <v>0</v>
      </c>
      <c r="K25" s="94">
        <v>1</v>
      </c>
      <c r="L25" s="91" t="str">
        <f t="shared" si="5"/>
        <v>Er</v>
      </c>
      <c r="M25" s="18" t="str">
        <f t="shared" si="6"/>
        <v>＊</v>
      </c>
    </row>
    <row r="26" spans="1:14" x14ac:dyDescent="0.35">
      <c r="A26" s="89" t="s">
        <v>152</v>
      </c>
      <c r="B26" s="89" t="s">
        <v>153</v>
      </c>
      <c r="C26" s="18">
        <f>+COUNTIF(PC入力!$Q$29:$S$31,"加入済")</f>
        <v>0</v>
      </c>
      <c r="D26" s="96">
        <v>3</v>
      </c>
      <c r="E26" s="18"/>
      <c r="F26" s="18"/>
      <c r="H26" s="90"/>
      <c r="I26" s="64" t="s">
        <v>168</v>
      </c>
      <c r="J26" s="17"/>
      <c r="K26" s="100"/>
      <c r="L26" s="93" t="str">
        <f>+IF(AND(L24="Er",L25="Er"),"Er",IF(AND(L24="Er",L25="ok",J28="あり"),"Er",IF(AND(L24="ok",L25="ok"),"Er","ok")))</f>
        <v>Er</v>
      </c>
      <c r="M26" s="17" t="str">
        <f t="shared" si="6"/>
        <v>＊</v>
      </c>
      <c r="N26" s="17"/>
    </row>
    <row r="27" spans="1:14" x14ac:dyDescent="0.35">
      <c r="B27" s="90" t="s">
        <v>154</v>
      </c>
      <c r="C27">
        <f>+COUNTA(PC入力!W30:AF32)</f>
        <v>0</v>
      </c>
      <c r="D27" s="97">
        <v>3</v>
      </c>
      <c r="H27" s="90"/>
      <c r="I27" s="102" t="s">
        <v>141</v>
      </c>
      <c r="J27" s="19"/>
      <c r="K27" s="103"/>
      <c r="L27" s="101" t="str">
        <f>+IF(AND(L$26="ok",L$33="ok"),"ok",IF(AND(L$26="Er",L$33="ok"),"Er",IF(AND(L$26="Er",L$33="Er"),"Er",IF(AND(L$26="ok",L$33="Er"),"Er","ok"))))</f>
        <v>Er</v>
      </c>
      <c r="M27" s="19" t="str">
        <f t="shared" si="6"/>
        <v>＊</v>
      </c>
      <c r="N27" s="19" t="s">
        <v>169</v>
      </c>
    </row>
    <row r="28" spans="1:14" x14ac:dyDescent="0.35">
      <c r="B28" s="90" t="s">
        <v>155</v>
      </c>
      <c r="C28">
        <f>+SUM(C26:C27)</f>
        <v>0</v>
      </c>
      <c r="D28" s="97">
        <v>6</v>
      </c>
      <c r="H28" s="90"/>
      <c r="I28" s="102" t="s">
        <v>139</v>
      </c>
      <c r="J28" s="102" t="str">
        <f>+IF(COUNTIF(PC入力!Q34,"*あり")=1,"あり",IF(COUNTIF(PC入力!Q34,"*なし")=1,"なし","未入力"))</f>
        <v>未入力</v>
      </c>
      <c r="K28" s="103"/>
      <c r="L28" s="101"/>
      <c r="M28" s="19"/>
      <c r="N28" s="18"/>
    </row>
    <row r="29" spans="1:14" x14ac:dyDescent="0.35">
      <c r="B29" s="90" t="s">
        <v>156</v>
      </c>
      <c r="C29">
        <f>+SUM(C26:C27)</f>
        <v>0</v>
      </c>
      <c r="D29" s="97">
        <v>2</v>
      </c>
      <c r="E29" t="str">
        <f>+IF(OR(C28=0,C28=2,C28=2,C28=2),"ok","Er")</f>
        <v>ok</v>
      </c>
      <c r="F29" t="str">
        <f t="shared" ref="F29:F30" si="7">+IF(E29="Er","＊","")</f>
        <v/>
      </c>
      <c r="H29" s="90"/>
      <c r="I29" s="89" t="s">
        <v>136</v>
      </c>
      <c r="J29" s="18">
        <f>+COUNTA(PC入力!AB34)</f>
        <v>0</v>
      </c>
      <c r="K29" s="94">
        <v>1</v>
      </c>
      <c r="L29" s="91" t="str">
        <f t="shared" ref="L29:L30" si="8">+IF(J29-K29&lt;&gt;0,"Er",IF(J29-K29=0,"ok"))</f>
        <v>Er</v>
      </c>
      <c r="M29" s="18" t="str">
        <f>+IF(AND($J$28="あり",L29="Er"),"＊",IF(AND($J$28="なし",L29="ok"),"＊",""))</f>
        <v/>
      </c>
    </row>
    <row r="30" spans="1:14" x14ac:dyDescent="0.35">
      <c r="B30" s="90" t="s">
        <v>158</v>
      </c>
      <c r="D30" s="97"/>
      <c r="E30" t="str">
        <f>+IF(AND(PC入力!E24="持っている",E29="Er"),"Er",IF(AND(PC入力!E24="持っていない",E29="Er"),"Er",IF(AND(PC入力!E24="",E29="Er"),"Er",IF(AND(PC入力!E24="持っている",C29=0),"Er","ok"))))</f>
        <v>ok</v>
      </c>
      <c r="F30" t="str">
        <f t="shared" si="7"/>
        <v/>
      </c>
      <c r="H30" s="90"/>
      <c r="I30" s="90" t="s">
        <v>137</v>
      </c>
      <c r="J30">
        <f>+COUNTA(PC入力!AE34)</f>
        <v>0</v>
      </c>
      <c r="K30" s="99">
        <v>1</v>
      </c>
      <c r="L30" s="92" t="str">
        <f t="shared" si="8"/>
        <v>Er</v>
      </c>
      <c r="M30" t="str">
        <f>+IF(AND($J$28="あり",L30="Er"),"＊",IF(AND($J$28="なし",L30="ok"),"＊",""))</f>
        <v/>
      </c>
    </row>
    <row r="31" spans="1:14" x14ac:dyDescent="0.35">
      <c r="I31" s="90" t="s">
        <v>165</v>
      </c>
      <c r="J31">
        <f>+SUM(J29:J30)</f>
        <v>0</v>
      </c>
      <c r="K31" s="99">
        <v>2</v>
      </c>
      <c r="L31" t="str">
        <f>+IF(AND(J$28="なし",J31&lt;&gt;0),"Er","ok")</f>
        <v>ok</v>
      </c>
      <c r="M31" t="str">
        <f>+IF(L31="ok","","＊")</f>
        <v/>
      </c>
    </row>
    <row r="32" spans="1:14" x14ac:dyDescent="0.35">
      <c r="I32" s="90" t="s">
        <v>166</v>
      </c>
      <c r="J32" s="17">
        <f>+SUM(J29:J30)</f>
        <v>0</v>
      </c>
      <c r="K32" s="99">
        <v>2</v>
      </c>
      <c r="L32" t="str">
        <f>+IF(AND(J$28="未入力",J32&lt;&gt;2),"ok",IF(AND(J$28="あり",J32&lt;&gt;2),"Er","ok"))</f>
        <v>ok</v>
      </c>
      <c r="M32" s="17" t="str">
        <f>+IF(L32="ok","","＊")</f>
        <v/>
      </c>
    </row>
    <row r="33" spans="8:13" x14ac:dyDescent="0.35">
      <c r="H33" s="17"/>
      <c r="I33" s="102" t="s">
        <v>167</v>
      </c>
      <c r="J33" s="102" t="str">
        <f>+J28</f>
        <v>未入力</v>
      </c>
      <c r="K33" s="19"/>
      <c r="L33" s="19" t="str">
        <f>+IF(AND(L24="Er",J33="未入力"),"Er",IF(AND(L31="ok",L32="ok"),"ok","Er"))</f>
        <v>Er</v>
      </c>
      <c r="M33" s="19" t="str">
        <f>+IF(L33="ok","","＊")</f>
        <v>＊</v>
      </c>
    </row>
    <row r="34" spans="8:13" x14ac:dyDescent="0.35">
      <c r="H34" s="18"/>
      <c r="I34" s="18"/>
      <c r="J34" s="18"/>
      <c r="K34" s="18"/>
      <c r="L34" s="18"/>
      <c r="M34" s="18"/>
    </row>
  </sheetData>
  <sheetProtection sheet="1" objects="1" scenarios="1" selectLockedCells="1" selectUnlockedCells="1"/>
  <phoneticPr fontId="2"/>
  <conditionalFormatting sqref="B3:F19">
    <cfRule type="expression" dxfId="7" priority="20">
      <formula>$E3="Er"</formula>
    </cfRule>
  </conditionalFormatting>
  <conditionalFormatting sqref="B23:F25">
    <cfRule type="expression" dxfId="6" priority="5">
      <formula>$E23="Er"</formula>
    </cfRule>
  </conditionalFormatting>
  <conditionalFormatting sqref="B29:F30">
    <cfRule type="expression" dxfId="5" priority="3">
      <formula>$F29="＊"</formula>
    </cfRule>
  </conditionalFormatting>
  <conditionalFormatting sqref="H31:M33">
    <cfRule type="expression" dxfId="4" priority="2">
      <formula>$M31="＊"</formula>
    </cfRule>
  </conditionalFormatting>
  <conditionalFormatting sqref="I3:M22">
    <cfRule type="expression" dxfId="3" priority="16">
      <formula>$L3="Er"</formula>
    </cfRule>
  </conditionalFormatting>
  <conditionalFormatting sqref="I24:M27">
    <cfRule type="expression" dxfId="2" priority="1">
      <formula>$M24="＊"</formula>
    </cfRule>
  </conditionalFormatting>
  <conditionalFormatting sqref="I29:M30">
    <cfRule type="expression" dxfId="1" priority="7">
      <formula>$M29="＊"</formula>
    </cfRule>
  </conditionalFormatting>
  <dataValidations count="1">
    <dataValidation imeMode="off" allowBlank="1" showInputMessage="1" showErrorMessage="1" sqref="C3:F19 C23:E28 J3:L22 D29:D30 J24:J28 M3:M28 L24:L28 K31 K24:K30 K32 L29:M33 J29:J32" xr:uid="{8E58CC95-9025-4585-9C62-D3CF26129BCC}"/>
  </dataValidations>
  <pageMargins left="0.59055118110236227" right="0.59055118110236227" top="0.59055118110236227" bottom="0.59055118110236227" header="0.11811023622047245" footer="0.11811023622047245"/>
  <pageSetup paperSize="9" scale="82" orientation="portrait" blackAndWhite="1" horizontalDpi="1200" verticalDpi="1200" r:id="rId1"/>
  <headerFooter>
    <oddFooter>&amp;L&amp;8&amp;D　&amp;T&amp;R&amp;8&amp;F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1560-4DA2-4A1F-A87B-F7D75DE3A785}">
  <sheetPr>
    <pageSetUpPr fitToPage="1"/>
  </sheetPr>
  <dimension ref="A1"/>
  <sheetViews>
    <sheetView showGridLines="0" workbookViewId="0"/>
  </sheetViews>
  <sheetFormatPr defaultColWidth="3.7109375" defaultRowHeight="16.5" x14ac:dyDescent="0.35"/>
  <sheetData>
    <row r="1" spans="1:1" ht="19.5" x14ac:dyDescent="0.35">
      <c r="A1" s="1" t="s">
        <v>159</v>
      </c>
    </row>
  </sheetData>
  <sheetProtection sheet="1" objects="1" scenarios="1" selectLockedCells="1" selectUnlockedCells="1"/>
  <phoneticPr fontId="2"/>
  <pageMargins left="0.59055118110236227" right="0.59055118110236227" top="0.59055118110236227" bottom="0.59055118110236227" header="0.11811023622047245" footer="0.11811023622047245"/>
  <pageSetup paperSize="9" orientation="portrait" horizontalDpi="0" verticalDpi="0" r:id="rId1"/>
  <headerFooter>
    <oddFooter>&amp;L&amp;8&amp;D　&amp;T&amp;R&amp;8&amp;F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27C5-5FCE-42EE-B3DC-389E92E6277C}">
  <sheetPr>
    <pageSetUpPr fitToPage="1"/>
  </sheetPr>
  <dimension ref="A1:F24"/>
  <sheetViews>
    <sheetView showGridLines="0" workbookViewId="0">
      <pane ySplit="4" topLeftCell="A5" activePane="bottomLeft" state="frozen"/>
      <selection pane="bottomLeft"/>
    </sheetView>
  </sheetViews>
  <sheetFormatPr defaultColWidth="8.85546875" defaultRowHeight="16.5" x14ac:dyDescent="0.35"/>
  <cols>
    <col min="1" max="1" width="4.42578125" style="3" customWidth="1"/>
    <col min="2" max="2" width="13" style="3" customWidth="1"/>
    <col min="3" max="3" width="3.7109375" style="3" bestFit="1" customWidth="1"/>
    <col min="4" max="4" width="61.85546875" style="3" customWidth="1"/>
    <col min="5" max="6" width="13" style="3" customWidth="1"/>
    <col min="7" max="8" width="3.28515625" style="3" customWidth="1"/>
    <col min="9" max="16384" width="8.85546875" style="3"/>
  </cols>
  <sheetData>
    <row r="1" spans="1:6" ht="19.5" x14ac:dyDescent="0.35">
      <c r="A1" s="2" t="s">
        <v>8</v>
      </c>
      <c r="F1" s="4">
        <v>45170</v>
      </c>
    </row>
    <row r="2" spans="1:6" x14ac:dyDescent="0.35">
      <c r="F2" s="5" t="s">
        <v>0</v>
      </c>
    </row>
    <row r="4" spans="1:6" x14ac:dyDescent="0.35">
      <c r="A4" s="6" t="s">
        <v>1</v>
      </c>
      <c r="B4" s="6" t="s">
        <v>2</v>
      </c>
      <c r="C4" s="7" t="s">
        <v>3</v>
      </c>
      <c r="D4" s="8"/>
      <c r="E4" s="9" t="s">
        <v>4</v>
      </c>
      <c r="F4" s="9" t="s">
        <v>5</v>
      </c>
    </row>
    <row r="5" spans="1:6" x14ac:dyDescent="0.35">
      <c r="A5" s="10">
        <v>1</v>
      </c>
      <c r="B5" s="11">
        <f>+IF(E5="","",E5)</f>
        <v>45078</v>
      </c>
      <c r="C5" s="12" t="s">
        <v>6</v>
      </c>
      <c r="D5" s="13" t="s">
        <v>7</v>
      </c>
      <c r="E5" s="14">
        <v>45078</v>
      </c>
      <c r="F5" s="15" t="s">
        <v>10</v>
      </c>
    </row>
    <row r="6" spans="1:6" x14ac:dyDescent="0.35">
      <c r="A6" s="10">
        <v>2</v>
      </c>
      <c r="B6" s="11">
        <f>+IF(E6="","",E6)</f>
        <v>45170</v>
      </c>
      <c r="C6" s="12"/>
      <c r="D6" s="13"/>
      <c r="E6" s="14">
        <v>45170</v>
      </c>
      <c r="F6" s="15" t="s">
        <v>9</v>
      </c>
    </row>
    <row r="7" spans="1:6" x14ac:dyDescent="0.35">
      <c r="A7" s="10">
        <v>3</v>
      </c>
      <c r="B7" s="11" t="str">
        <f t="shared" ref="B7:B24" si="0">+IF(E7="","",E7)</f>
        <v/>
      </c>
      <c r="C7" s="12"/>
      <c r="D7" s="13"/>
      <c r="E7" s="14"/>
      <c r="F7" s="15"/>
    </row>
    <row r="8" spans="1:6" x14ac:dyDescent="0.35">
      <c r="A8" s="10">
        <v>4</v>
      </c>
      <c r="B8" s="11" t="str">
        <f t="shared" si="0"/>
        <v/>
      </c>
      <c r="C8" s="12"/>
      <c r="D8" s="13"/>
      <c r="E8" s="14"/>
      <c r="F8" s="15"/>
    </row>
    <row r="9" spans="1:6" x14ac:dyDescent="0.35">
      <c r="A9" s="10">
        <v>5</v>
      </c>
      <c r="B9" s="11" t="str">
        <f t="shared" si="0"/>
        <v/>
      </c>
      <c r="C9" s="12"/>
      <c r="D9" s="13"/>
      <c r="E9" s="14"/>
      <c r="F9" s="15"/>
    </row>
    <row r="10" spans="1:6" x14ac:dyDescent="0.35">
      <c r="A10" s="10">
        <v>6</v>
      </c>
      <c r="B10" s="11" t="str">
        <f t="shared" si="0"/>
        <v/>
      </c>
      <c r="C10" s="12"/>
      <c r="D10" s="13"/>
      <c r="E10" s="14"/>
      <c r="F10" s="15"/>
    </row>
    <row r="11" spans="1:6" x14ac:dyDescent="0.35">
      <c r="A11" s="10">
        <v>7</v>
      </c>
      <c r="B11" s="11" t="str">
        <f t="shared" si="0"/>
        <v/>
      </c>
      <c r="C11" s="12"/>
      <c r="D11" s="13"/>
      <c r="E11" s="14"/>
      <c r="F11" s="15"/>
    </row>
    <row r="12" spans="1:6" x14ac:dyDescent="0.35">
      <c r="A12" s="10">
        <v>8</v>
      </c>
      <c r="B12" s="11" t="str">
        <f t="shared" si="0"/>
        <v/>
      </c>
      <c r="C12" s="12"/>
      <c r="D12" s="13"/>
      <c r="E12" s="14"/>
      <c r="F12" s="15"/>
    </row>
    <row r="13" spans="1:6" x14ac:dyDescent="0.35">
      <c r="A13" s="10">
        <v>9</v>
      </c>
      <c r="B13" s="11" t="str">
        <f t="shared" si="0"/>
        <v/>
      </c>
      <c r="C13" s="12"/>
      <c r="D13" s="13"/>
      <c r="E13" s="14"/>
      <c r="F13" s="15"/>
    </row>
    <row r="14" spans="1:6" x14ac:dyDescent="0.35">
      <c r="A14" s="10">
        <v>10</v>
      </c>
      <c r="B14" s="11" t="str">
        <f t="shared" si="0"/>
        <v/>
      </c>
      <c r="C14" s="12"/>
      <c r="D14" s="13"/>
      <c r="E14" s="14"/>
      <c r="F14" s="15"/>
    </row>
    <row r="15" spans="1:6" x14ac:dyDescent="0.35">
      <c r="A15" s="10">
        <v>11</v>
      </c>
      <c r="B15" s="11" t="str">
        <f t="shared" si="0"/>
        <v/>
      </c>
      <c r="C15" s="12"/>
      <c r="D15" s="13"/>
      <c r="E15" s="14"/>
      <c r="F15" s="15"/>
    </row>
    <row r="16" spans="1:6" x14ac:dyDescent="0.35">
      <c r="A16" s="10">
        <v>12</v>
      </c>
      <c r="B16" s="11" t="str">
        <f t="shared" si="0"/>
        <v/>
      </c>
      <c r="C16" s="12"/>
      <c r="D16" s="13"/>
      <c r="E16" s="14"/>
      <c r="F16" s="15"/>
    </row>
    <row r="17" spans="1:6" x14ac:dyDescent="0.35">
      <c r="A17" s="10">
        <v>13</v>
      </c>
      <c r="B17" s="11" t="str">
        <f t="shared" si="0"/>
        <v/>
      </c>
      <c r="C17" s="12"/>
      <c r="D17" s="13"/>
      <c r="E17" s="14"/>
      <c r="F17" s="15"/>
    </row>
    <row r="18" spans="1:6" x14ac:dyDescent="0.35">
      <c r="A18" s="10">
        <v>14</v>
      </c>
      <c r="B18" s="11" t="str">
        <f t="shared" si="0"/>
        <v/>
      </c>
      <c r="C18" s="12"/>
      <c r="D18" s="13"/>
      <c r="E18" s="14"/>
      <c r="F18" s="15"/>
    </row>
    <row r="19" spans="1:6" x14ac:dyDescent="0.35">
      <c r="A19" s="10">
        <v>15</v>
      </c>
      <c r="B19" s="11" t="str">
        <f t="shared" si="0"/>
        <v/>
      </c>
      <c r="C19" s="12"/>
      <c r="D19" s="13"/>
      <c r="E19" s="14"/>
      <c r="F19" s="15"/>
    </row>
    <row r="20" spans="1:6" x14ac:dyDescent="0.35">
      <c r="A20" s="10">
        <v>16</v>
      </c>
      <c r="B20" s="11" t="str">
        <f t="shared" si="0"/>
        <v/>
      </c>
      <c r="C20" s="12"/>
      <c r="D20" s="13"/>
      <c r="E20" s="14"/>
      <c r="F20" s="15"/>
    </row>
    <row r="21" spans="1:6" x14ac:dyDescent="0.35">
      <c r="A21" s="10">
        <v>17</v>
      </c>
      <c r="B21" s="11" t="str">
        <f t="shared" si="0"/>
        <v/>
      </c>
      <c r="C21" s="12"/>
      <c r="D21" s="13"/>
      <c r="E21" s="14"/>
      <c r="F21" s="15"/>
    </row>
    <row r="22" spans="1:6" x14ac:dyDescent="0.35">
      <c r="A22" s="10">
        <v>18</v>
      </c>
      <c r="B22" s="11" t="str">
        <f t="shared" si="0"/>
        <v/>
      </c>
      <c r="C22" s="12"/>
      <c r="D22" s="13"/>
      <c r="E22" s="14"/>
      <c r="F22" s="15"/>
    </row>
    <row r="23" spans="1:6" x14ac:dyDescent="0.35">
      <c r="A23" s="10">
        <v>19</v>
      </c>
      <c r="B23" s="11" t="str">
        <f t="shared" si="0"/>
        <v/>
      </c>
      <c r="C23" s="12"/>
      <c r="D23" s="13"/>
      <c r="E23" s="14"/>
      <c r="F23" s="15"/>
    </row>
    <row r="24" spans="1:6" x14ac:dyDescent="0.35">
      <c r="A24" s="10">
        <v>20</v>
      </c>
      <c r="B24" s="11" t="str">
        <f t="shared" si="0"/>
        <v/>
      </c>
      <c r="C24" s="12"/>
      <c r="D24" s="13"/>
      <c r="E24" s="14"/>
      <c r="F24" s="15"/>
    </row>
  </sheetData>
  <sheetProtection sheet="1" objects="1" scenarios="1" selectLockedCells="1" selectUnlockedCells="1"/>
  <phoneticPr fontId="2"/>
  <conditionalFormatting sqref="A5:F24">
    <cfRule type="expression" dxfId="0" priority="1">
      <formula>$F$1=$E5</formula>
    </cfRule>
  </conditionalFormatting>
  <dataValidations count="2">
    <dataValidation imeMode="hiragana" allowBlank="1" showInputMessage="1" showErrorMessage="1" sqref="C5:D24 F5:F24" xr:uid="{9096CED7-03D4-48E4-80EF-15431176C98E}"/>
    <dataValidation imeMode="off" allowBlank="1" showInputMessage="1" showErrorMessage="1" sqref="F1 E5:E24 A5:B24" xr:uid="{95A40050-3CEE-43F3-8578-9AACA38F3871}"/>
  </dataValidations>
  <pageMargins left="0.59055118110236227" right="0.39370078740157483" top="0.59055118110236227" bottom="0.59055118110236227" header="0.11811023622047245" footer="0.11811023622047245"/>
  <pageSetup paperSize="9" scale="86" orientation="portrait" blackAndWhite="1" r:id="rId1"/>
  <headerFooter>
    <oddFooter>&amp;L&amp;8&amp;D　&amp;T&amp;R&amp;8&amp;F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PC入力</vt:lpstr>
      <vt:lpstr>入力チェック</vt:lpstr>
      <vt:lpstr>決裁欄</vt:lpstr>
      <vt:lpstr>改定履歴</vt:lpstr>
    </vt:vector>
  </TitlesOfParts>
  <Manager>管理部管理課</Manager>
  <Company>株式会社興和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熊倉　元</dc:creator>
  <cp:lastModifiedBy>清水　俊秀</cp:lastModifiedBy>
  <cp:lastPrinted>2025-08-18T01:59:08Z</cp:lastPrinted>
  <dcterms:created xsi:type="dcterms:W3CDTF">2022-06-24T02:07:51Z</dcterms:created>
  <dcterms:modified xsi:type="dcterms:W3CDTF">2026-03-03T08:28:03Z</dcterms:modified>
  <cp:category>支払管理;インボイス制度</cp:category>
  <cp:version>230901</cp:version>
</cp:coreProperties>
</file>